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X:\02 - LICITACAO\# Licitações 2025\#MODALIDADES LICITATÓRIAS 2025\# Concorrência Pública Eletrônica\# MINUTA\27410.25 - MANUTENÇÃO PREDIAL\"/>
    </mc:Choice>
  </mc:AlternateContent>
  <xr:revisionPtr revIDLastSave="0" documentId="8_{3328EF6F-DE80-4DCE-81A0-7EECFED9A83E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Orçamento" sheetId="1" r:id="rId1"/>
  </sheets>
  <externalReferences>
    <externalReference r:id="rId2"/>
    <externalReference r:id="rId3"/>
  </externalReferences>
  <definedNames>
    <definedName name="_xlnm._FilterDatabase" localSheetId="0" hidden="1">Orçamento!$D$5:$D$300</definedName>
    <definedName name="_xlnm.Print_Area" localSheetId="0">Orçamento!$A$1:$I$315</definedName>
    <definedName name="ORÇAMENTO.BancoRef" hidden="1">Orçamento!#REF!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  <definedName name="TIPOORCAMENTO" hidden="1">IF(VALUE([1]MENU!$O$3)=2,"Licitado","Proposto")</definedName>
    <definedName name="_xlnm.Print_Titles" localSheetId="0">Orçamento!$1:$5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I233" i="1"/>
  <c r="I234" i="1"/>
  <c r="I236" i="1"/>
  <c r="I238" i="1"/>
  <c r="I231" i="1"/>
  <c r="I232" i="1"/>
  <c r="I235" i="1"/>
  <c r="I237" i="1"/>
  <c r="I270" i="1"/>
  <c r="I271" i="1"/>
  <c r="I266" i="1"/>
  <c r="I267" i="1"/>
  <c r="I268" i="1"/>
  <c r="I269" i="1"/>
  <c r="I241" i="1" l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40" i="1"/>
  <c r="I239" i="1"/>
  <c r="D272" i="1" l="1"/>
  <c r="D50" i="1" l="1"/>
  <c r="D86" i="1"/>
  <c r="F58" i="1"/>
  <c r="A64" i="1"/>
  <c r="A73" i="1" s="1"/>
  <c r="A63" i="1"/>
  <c r="A54" i="1"/>
  <c r="A53" i="1"/>
  <c r="A22" i="1"/>
  <c r="A23" i="1"/>
  <c r="A24" i="1"/>
  <c r="A25" i="1"/>
  <c r="A26" i="1"/>
  <c r="A27" i="1"/>
  <c r="A28" i="1"/>
  <c r="A29" i="1"/>
  <c r="A34" i="1" s="1"/>
  <c r="A21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196" i="1"/>
  <c r="F197" i="1"/>
  <c r="F198" i="1"/>
  <c r="F199" i="1"/>
  <c r="F200" i="1"/>
  <c r="F201" i="1"/>
  <c r="F202" i="1"/>
  <c r="F203" i="1"/>
  <c r="F204" i="1"/>
  <c r="F205" i="1"/>
  <c r="F194" i="1"/>
  <c r="F195" i="1"/>
  <c r="F191" i="1"/>
  <c r="F192" i="1"/>
  <c r="F193" i="1"/>
  <c r="F190" i="1"/>
  <c r="F186" i="1"/>
  <c r="F187" i="1"/>
  <c r="F176" i="1"/>
  <c r="F177" i="1"/>
  <c r="F178" i="1"/>
  <c r="F179" i="1"/>
  <c r="F180" i="1"/>
  <c r="F181" i="1"/>
  <c r="F182" i="1"/>
  <c r="F183" i="1"/>
  <c r="F184" i="1"/>
  <c r="F18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56" i="1"/>
  <c r="F57" i="1"/>
  <c r="F59" i="1"/>
  <c r="F60" i="1"/>
  <c r="F61" i="1"/>
  <c r="F62" i="1"/>
  <c r="F63" i="1"/>
  <c r="F64" i="1"/>
  <c r="F65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A37" i="1" l="1"/>
  <c r="A33" i="1"/>
  <c r="A39" i="1"/>
  <c r="A36" i="1"/>
  <c r="A32" i="1"/>
  <c r="A69" i="1"/>
  <c r="A72" i="1"/>
  <c r="A31" i="1"/>
  <c r="A38" i="1"/>
  <c r="A35" i="1"/>
  <c r="A40" i="1"/>
  <c r="A68" i="1"/>
  <c r="A75" i="1"/>
  <c r="A67" i="1"/>
  <c r="A74" i="1"/>
  <c r="A66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190" i="1"/>
  <c r="D191" i="1"/>
  <c r="D192" i="1"/>
  <c r="D193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A56" i="1" l="1"/>
  <c r="A60" i="1"/>
  <c r="A49" i="1"/>
  <c r="A46" i="1"/>
  <c r="A48" i="1"/>
  <c r="A57" i="1"/>
  <c r="A61" i="1"/>
  <c r="A50" i="1"/>
  <c r="A59" i="1"/>
  <c r="A52" i="1"/>
  <c r="A58" i="1"/>
  <c r="A62" i="1"/>
  <c r="A65" i="1" s="1"/>
  <c r="A47" i="1"/>
  <c r="A51" i="1"/>
  <c r="A55" i="1"/>
  <c r="A113" i="1"/>
  <c r="A84" i="1"/>
  <c r="A88" i="1"/>
  <c r="A92" i="1"/>
  <c r="A96" i="1"/>
  <c r="A100" i="1"/>
  <c r="A83" i="1"/>
  <c r="A110" i="1"/>
  <c r="A85" i="1"/>
  <c r="A89" i="1"/>
  <c r="A93" i="1"/>
  <c r="A97" i="1"/>
  <c r="A101" i="1"/>
  <c r="A111" i="1"/>
  <c r="A86" i="1"/>
  <c r="A90" i="1"/>
  <c r="A94" i="1"/>
  <c r="A98" i="1"/>
  <c r="A102" i="1"/>
  <c r="A112" i="1"/>
  <c r="A104" i="1"/>
  <c r="A87" i="1"/>
  <c r="A91" i="1"/>
  <c r="A95" i="1"/>
  <c r="A99" i="1"/>
  <c r="A103" i="1"/>
  <c r="E314" i="1"/>
  <c r="A71" i="1" l="1"/>
  <c r="A70" i="1"/>
  <c r="A80" i="1" l="1"/>
  <c r="A77" i="1"/>
  <c r="A81" i="1"/>
  <c r="A78" i="1"/>
  <c r="A82" i="1"/>
  <c r="A79" i="1"/>
  <c r="A76" i="1"/>
  <c r="A296" i="1" l="1"/>
  <c r="A295" i="1"/>
  <c r="A211" i="1"/>
  <c r="A209" i="1"/>
  <c r="A164" i="1"/>
  <c r="A156" i="1"/>
  <c r="A150" i="1"/>
  <c r="A139" i="1"/>
  <c r="A143" i="1"/>
  <c r="A147" i="1"/>
  <c r="A132" i="1"/>
  <c r="A136" i="1"/>
  <c r="A116" i="1"/>
  <c r="A120" i="1"/>
  <c r="A124" i="1"/>
  <c r="A128" i="1"/>
  <c r="A108" i="1"/>
  <c r="A297" i="1"/>
  <c r="A273" i="1"/>
  <c r="A212" i="1"/>
  <c r="A161" i="1"/>
  <c r="A165" i="1"/>
  <c r="A155" i="1"/>
  <c r="A151" i="1"/>
  <c r="A140" i="1"/>
  <c r="A144" i="1"/>
  <c r="A129" i="1"/>
  <c r="A133" i="1"/>
  <c r="A137" i="1"/>
  <c r="A117" i="1"/>
  <c r="A121" i="1"/>
  <c r="A125" i="1"/>
  <c r="A114" i="1"/>
  <c r="A109" i="1"/>
  <c r="A298" i="1"/>
  <c r="A272" i="1"/>
  <c r="A213" i="1"/>
  <c r="A162" i="1"/>
  <c r="A166" i="1"/>
  <c r="A148" i="1"/>
  <c r="A152" i="1"/>
  <c r="A141" i="1"/>
  <c r="A145" i="1"/>
  <c r="A130" i="1"/>
  <c r="A134" i="1"/>
  <c r="A138" i="1"/>
  <c r="A118" i="1"/>
  <c r="A122" i="1"/>
  <c r="A126" i="1"/>
  <c r="A106" i="1"/>
  <c r="A105" i="1"/>
  <c r="A299" i="1"/>
  <c r="A210" i="1"/>
  <c r="A214" i="1"/>
  <c r="A163" i="1"/>
  <c r="A160" i="1"/>
  <c r="A149" i="1"/>
  <c r="A153" i="1"/>
  <c r="A142" i="1"/>
  <c r="A146" i="1"/>
  <c r="A131" i="1"/>
  <c r="A135" i="1"/>
  <c r="A115" i="1"/>
  <c r="A119" i="1"/>
  <c r="A123" i="1"/>
  <c r="A127" i="1"/>
  <c r="A107" i="1"/>
  <c r="I19" i="1" l="1"/>
  <c r="I27" i="1"/>
  <c r="I31" i="1"/>
  <c r="I42" i="1"/>
  <c r="I50" i="1"/>
  <c r="I62" i="1"/>
  <c r="I70" i="1"/>
  <c r="I82" i="1"/>
  <c r="I94" i="1"/>
  <c r="I106" i="1"/>
  <c r="I118" i="1"/>
  <c r="I130" i="1"/>
  <c r="I146" i="1"/>
  <c r="I154" i="1"/>
  <c r="I166" i="1"/>
  <c r="I178" i="1"/>
  <c r="I11" i="1"/>
  <c r="I23" i="1"/>
  <c r="I35" i="1"/>
  <c r="I46" i="1"/>
  <c r="I54" i="1"/>
  <c r="I66" i="1"/>
  <c r="I74" i="1"/>
  <c r="I86" i="1"/>
  <c r="I98" i="1"/>
  <c r="I114" i="1"/>
  <c r="I126" i="1"/>
  <c r="I138" i="1"/>
  <c r="I150" i="1"/>
  <c r="I162" i="1"/>
  <c r="I174" i="1"/>
  <c r="I186" i="1"/>
  <c r="I15" i="1"/>
  <c r="I38" i="1"/>
  <c r="I58" i="1"/>
  <c r="I78" i="1"/>
  <c r="I90" i="1"/>
  <c r="I102" i="1"/>
  <c r="I110" i="1"/>
  <c r="I122" i="1"/>
  <c r="I134" i="1"/>
  <c r="I142" i="1"/>
  <c r="I158" i="1"/>
  <c r="I170" i="1"/>
  <c r="I182" i="1"/>
  <c r="I299" i="1"/>
  <c r="I288" i="1"/>
  <c r="I293" i="1"/>
  <c r="I224" i="1"/>
  <c r="I196" i="1"/>
  <c r="I169" i="1"/>
  <c r="I117" i="1"/>
  <c r="I290" i="1"/>
  <c r="I222" i="1"/>
  <c r="I202" i="1"/>
  <c r="I137" i="1"/>
  <c r="I121" i="1"/>
  <c r="I93" i="1"/>
  <c r="I73" i="1"/>
  <c r="I53" i="1"/>
  <c r="I22" i="1"/>
  <c r="I298" i="1"/>
  <c r="I291" i="1"/>
  <c r="I287" i="1"/>
  <c r="I274" i="1"/>
  <c r="I217" i="1"/>
  <c r="I201" i="1"/>
  <c r="I183" i="1"/>
  <c r="I151" i="1"/>
  <c r="I119" i="1"/>
  <c r="I71" i="1"/>
  <c r="I39" i="1"/>
  <c r="I200" i="1"/>
  <c r="I113" i="1"/>
  <c r="I160" i="1"/>
  <c r="I112" i="1"/>
  <c r="I80" i="1"/>
  <c r="I48" i="1"/>
  <c r="I29" i="1"/>
  <c r="I149" i="1"/>
  <c r="I214" i="1"/>
  <c r="I81" i="1"/>
  <c r="I30" i="1"/>
  <c r="I229" i="1"/>
  <c r="I205" i="1"/>
  <c r="I175" i="1"/>
  <c r="I127" i="1"/>
  <c r="I295" i="1"/>
  <c r="I284" i="1"/>
  <c r="I282" i="1"/>
  <c r="I216" i="1"/>
  <c r="I188" i="1"/>
  <c r="I165" i="1"/>
  <c r="I101" i="1"/>
  <c r="I273" i="1"/>
  <c r="I220" i="1"/>
  <c r="I198" i="1"/>
  <c r="I133" i="1"/>
  <c r="I109" i="1"/>
  <c r="I89" i="1"/>
  <c r="I69" i="1"/>
  <c r="I49" i="1"/>
  <c r="I34" i="1"/>
  <c r="I18" i="1"/>
  <c r="I296" i="1"/>
  <c r="I285" i="1"/>
  <c r="I278" i="1"/>
  <c r="I272" i="1"/>
  <c r="I223" i="1"/>
  <c r="I215" i="1"/>
  <c r="I207" i="1"/>
  <c r="I199" i="1"/>
  <c r="I191" i="1"/>
  <c r="I179" i="1"/>
  <c r="I163" i="1"/>
  <c r="I147" i="1"/>
  <c r="I131" i="1"/>
  <c r="I115" i="1"/>
  <c r="I99" i="1"/>
  <c r="I83" i="1"/>
  <c r="I67" i="1"/>
  <c r="I51" i="1"/>
  <c r="I36" i="1"/>
  <c r="I20" i="1"/>
  <c r="I218" i="1"/>
  <c r="I194" i="1"/>
  <c r="I157" i="1"/>
  <c r="I61" i="1"/>
  <c r="I172" i="1"/>
  <c r="I156" i="1"/>
  <c r="I140" i="1"/>
  <c r="I124" i="1"/>
  <c r="I108" i="1"/>
  <c r="I92" i="1"/>
  <c r="I76" i="1"/>
  <c r="I60" i="1"/>
  <c r="I44" i="1"/>
  <c r="I177" i="1"/>
  <c r="I286" i="1"/>
  <c r="I192" i="1"/>
  <c r="I105" i="1"/>
  <c r="I65" i="1"/>
  <c r="I294" i="1"/>
  <c r="I277" i="1"/>
  <c r="I213" i="1"/>
  <c r="I189" i="1"/>
  <c r="I143" i="1"/>
  <c r="I95" i="1"/>
  <c r="I289" i="1"/>
  <c r="I275" i="1"/>
  <c r="I228" i="1"/>
  <c r="I204" i="1"/>
  <c r="I173" i="1"/>
  <c r="I145" i="1"/>
  <c r="I297" i="1"/>
  <c r="I279" i="1"/>
  <c r="I226" i="1"/>
  <c r="I208" i="1"/>
  <c r="I161" i="1"/>
  <c r="I125" i="1"/>
  <c r="I97" i="1"/>
  <c r="I77" i="1"/>
  <c r="I57" i="1"/>
  <c r="I41" i="1"/>
  <c r="I26" i="1"/>
  <c r="I10" i="1"/>
  <c r="I292" i="1"/>
  <c r="I281" i="1"/>
  <c r="I276" i="1"/>
  <c r="I227" i="1"/>
  <c r="I219" i="1"/>
  <c r="I211" i="1"/>
  <c r="I203" i="1"/>
  <c r="I195" i="1"/>
  <c r="I187" i="1"/>
  <c r="I171" i="1"/>
  <c r="I155" i="1"/>
  <c r="I139" i="1"/>
  <c r="I123" i="1"/>
  <c r="I107" i="1"/>
  <c r="I91" i="1"/>
  <c r="I75" i="1"/>
  <c r="I59" i="1"/>
  <c r="I43" i="1"/>
  <c r="I28" i="1"/>
  <c r="I12" i="1"/>
  <c r="I206" i="1"/>
  <c r="I185" i="1"/>
  <c r="I141" i="1"/>
  <c r="I180" i="1"/>
  <c r="I164" i="1"/>
  <c r="I148" i="1"/>
  <c r="I132" i="1"/>
  <c r="I116" i="1"/>
  <c r="I100" i="1"/>
  <c r="I84" i="1"/>
  <c r="I68" i="1"/>
  <c r="I52" i="1"/>
  <c r="I37" i="1"/>
  <c r="I21" i="1"/>
  <c r="I280" i="1"/>
  <c r="I225" i="1"/>
  <c r="I209" i="1"/>
  <c r="I193" i="1"/>
  <c r="I167" i="1"/>
  <c r="I135" i="1"/>
  <c r="I103" i="1"/>
  <c r="I87" i="1"/>
  <c r="I55" i="1"/>
  <c r="I24" i="1"/>
  <c r="I8" i="1"/>
  <c r="I181" i="1"/>
  <c r="I176" i="1"/>
  <c r="I144" i="1"/>
  <c r="I128" i="1"/>
  <c r="I96" i="1"/>
  <c r="I64" i="1"/>
  <c r="I33" i="1"/>
  <c r="I17" i="1"/>
  <c r="I13" i="1"/>
  <c r="I210" i="1"/>
  <c r="I85" i="1"/>
  <c r="I230" i="1"/>
  <c r="I129" i="1"/>
  <c r="I45" i="1"/>
  <c r="I14" i="1"/>
  <c r="I283" i="1"/>
  <c r="I221" i="1"/>
  <c r="I197" i="1"/>
  <c r="I159" i="1"/>
  <c r="I111" i="1"/>
  <c r="I32" i="1"/>
  <c r="I153" i="1"/>
  <c r="I136" i="1"/>
  <c r="I72" i="1"/>
  <c r="I9" i="1"/>
  <c r="I47" i="1"/>
  <c r="I25" i="1"/>
  <c r="I79" i="1"/>
  <c r="I16" i="1"/>
  <c r="I184" i="1"/>
  <c r="I120" i="1"/>
  <c r="I56" i="1"/>
  <c r="I40" i="1"/>
  <c r="I190" i="1"/>
  <c r="I88" i="1"/>
  <c r="I63" i="1"/>
  <c r="I212" i="1"/>
  <c r="I168" i="1"/>
  <c r="I104" i="1"/>
  <c r="I152" i="1"/>
  <c r="I300" i="1" l="1"/>
</calcChain>
</file>

<file path=xl/sharedStrings.xml><?xml version="1.0" encoding="utf-8"?>
<sst xmlns="http://schemas.openxmlformats.org/spreadsheetml/2006/main" count="693" uniqueCount="512">
  <si>
    <t xml:space="preserve">ASSUNTO: </t>
  </si>
  <si>
    <t xml:space="preserve">B.D.I.: </t>
  </si>
  <si>
    <t xml:space="preserve">OBRA: </t>
  </si>
  <si>
    <t xml:space="preserve">LOCAL: </t>
  </si>
  <si>
    <t>Ref.</t>
  </si>
  <si>
    <t>Cod.</t>
  </si>
  <si>
    <t>Item</t>
  </si>
  <si>
    <t>Descrição dos Serviços</t>
  </si>
  <si>
    <t>Unidade</t>
  </si>
  <si>
    <t>Preço Unitário sem BDI</t>
  </si>
  <si>
    <t>Preço Unitário com BDI</t>
  </si>
  <si>
    <t>Preço Total
com BDI</t>
  </si>
  <si>
    <t xml:space="preserve">REFERÊNCIA: </t>
  </si>
  <si>
    <t>ÍTEM COMPONENTE</t>
  </si>
  <si>
    <t>VALOR %</t>
  </si>
  <si>
    <t>Administração Central</t>
  </si>
  <si>
    <t>Seguro e Garantia</t>
  </si>
  <si>
    <t>Risco</t>
  </si>
  <si>
    <t>Despesas financeiras</t>
  </si>
  <si>
    <t>Lucro</t>
  </si>
  <si>
    <t>Valor total do B.D.I.</t>
  </si>
  <si>
    <t>COMPOSIÇÃO DO B.D.I.</t>
  </si>
  <si>
    <t>SERVIÇOS PRELIMINARES</t>
  </si>
  <si>
    <t>PLANILHA DE ESTIMATIVA DE CUSTOS</t>
  </si>
  <si>
    <t>UN</t>
  </si>
  <si>
    <t>1.1</t>
  </si>
  <si>
    <t>1.2</t>
  </si>
  <si>
    <t>1.3</t>
  </si>
  <si>
    <t>TOTAL GERAL</t>
  </si>
  <si>
    <t>CDHU 197 (04-2025) / SINAPI (05-2025) / SIURB-EDIF (01-2025) / FDE (04-2025) - com desoneração</t>
  </si>
  <si>
    <t>Tributos (impostos COFINS 3% e PIS 0,65%)</t>
  </si>
  <si>
    <t>Tributos (ISSQN)</t>
  </si>
  <si>
    <t>Tributos (CPRB - 0% Sem desoneração ou 3,6% - Desoneração)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</si>
  <si>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</si>
  <si>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</si>
  <si>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</si>
  <si>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</si>
  <si>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</si>
  <si>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</si>
  <si>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</si>
  <si>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</si>
  <si>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</si>
  <si>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</si>
  <si>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</si>
  <si>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</si>
  <si>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</si>
  <si>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</si>
  <si>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</si>
  <si>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</si>
  <si>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</si>
  <si>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</si>
  <si>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</si>
  <si>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</si>
  <si>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</si>
  <si>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</si>
  <si>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</si>
  <si>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</si>
  <si>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</si>
  <si>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</si>
  <si>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</si>
  <si>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</si>
  <si>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</si>
  <si>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</si>
  <si>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</si>
  <si>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</si>
  <si>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</si>
  <si>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</si>
  <si>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</si>
  <si>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</si>
  <si>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</si>
  <si>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</si>
  <si>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</si>
  <si>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</si>
  <si>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</si>
  <si>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</si>
  <si>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</si>
  <si>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</si>
  <si>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</si>
  <si>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</si>
  <si>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</si>
  <si>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</si>
  <si>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</si>
  <si>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</si>
  <si>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</si>
  <si>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</si>
  <si>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</si>
  <si>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</si>
  <si>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</si>
  <si>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</si>
  <si>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</si>
  <si>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</si>
  <si>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</si>
  <si>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</si>
  <si>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</si>
  <si>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</si>
  <si>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</si>
  <si>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</si>
  <si>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</si>
  <si>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</si>
  <si>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</si>
  <si>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</si>
  <si>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</si>
  <si>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</si>
  <si>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</si>
  <si>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</si>
  <si>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</si>
  <si>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</si>
  <si>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</si>
  <si>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</si>
  <si>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</si>
  <si>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</si>
  <si>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</si>
  <si>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</si>
  <si>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</si>
  <si>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</si>
  <si>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</si>
  <si>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</si>
  <si>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</si>
  <si>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</si>
  <si>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</si>
  <si>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</si>
  <si>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</si>
  <si>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</si>
  <si>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</si>
  <si>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</si>
  <si>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</si>
  <si>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</si>
  <si>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</si>
  <si>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</si>
  <si>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</si>
  <si>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</si>
  <si>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</si>
  <si>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</si>
  <si>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</si>
  <si>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</si>
  <si>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</si>
  <si>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</si>
  <si>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</si>
  <si>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</si>
  <si>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</si>
  <si>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</si>
  <si>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</si>
  <si>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</si>
  <si>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</si>
  <si>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</si>
  <si>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</si>
  <si>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</si>
  <si>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</si>
  <si>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</si>
  <si>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</si>
  <si>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</si>
  <si>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</si>
  <si>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</si>
  <si>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</si>
  <si>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</si>
  <si>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</si>
  <si>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</si>
  <si>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</si>
  <si>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1.130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</si>
  <si>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</si>
  <si>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</si>
  <si>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</si>
  <si>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</si>
  <si>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</si>
  <si>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</si>
  <si>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</si>
  <si>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</si>
  <si>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1.139</t>
  </si>
  <si>
    <t>1.140</t>
  </si>
  <si>
    <t>1.141</t>
  </si>
  <si>
    <t>1.142</t>
  </si>
  <si>
    <t>1.143</t>
  </si>
  <si>
    <t>1.144</t>
  </si>
  <si>
    <t>1.145</t>
  </si>
  <si>
    <t>1.146</t>
  </si>
  <si>
    <t>1.147</t>
  </si>
  <si>
    <t>1.148</t>
  </si>
  <si>
    <t>1.149</t>
  </si>
  <si>
    <t>1.150</t>
  </si>
  <si>
    <t>1.151</t>
  </si>
  <si>
    <t>1.152</t>
  </si>
  <si>
    <t>1.153</t>
  </si>
  <si>
    <t>1.154</t>
  </si>
  <si>
    <t>1.155</t>
  </si>
  <si>
    <t>1.156</t>
  </si>
  <si>
    <t>1.157</t>
  </si>
  <si>
    <t>1.158</t>
  </si>
  <si>
    <t>1.159</t>
  </si>
  <si>
    <t>1.160</t>
  </si>
  <si>
    <t>1.161</t>
  </si>
  <si>
    <t>1.162</t>
  </si>
  <si>
    <t>1.163</t>
  </si>
  <si>
    <t>1.164</t>
  </si>
  <si>
    <t>1.165</t>
  </si>
  <si>
    <t>1.166</t>
  </si>
  <si>
    <t>1.167</t>
  </si>
  <si>
    <t>1.168</t>
  </si>
  <si>
    <t>1.169</t>
  </si>
  <si>
    <t>1.170</t>
  </si>
  <si>
    <t>1.171</t>
  </si>
  <si>
    <t>1.172</t>
  </si>
  <si>
    <t>1.173</t>
  </si>
  <si>
    <t>1.174</t>
  </si>
  <si>
    <t>1.175</t>
  </si>
  <si>
    <t>1.176</t>
  </si>
  <si>
    <t>1.177</t>
  </si>
  <si>
    <t>1.178</t>
  </si>
  <si>
    <t>1.179</t>
  </si>
  <si>
    <t>1.180</t>
  </si>
  <si>
    <t>1.181</t>
  </si>
  <si>
    <t>1.182</t>
  </si>
  <si>
    <t>1.183</t>
  </si>
  <si>
    <t>1.184</t>
  </si>
  <si>
    <t>1.185</t>
  </si>
  <si>
    <t>1.186</t>
  </si>
  <si>
    <t>1.187</t>
  </si>
  <si>
    <t>1.188</t>
  </si>
  <si>
    <t>1.189</t>
  </si>
  <si>
    <t>1.190</t>
  </si>
  <si>
    <t>1.191</t>
  </si>
  <si>
    <t>1.192</t>
  </si>
  <si>
    <t>1.193</t>
  </si>
  <si>
    <t>1.194</t>
  </si>
  <si>
    <t>1.195</t>
  </si>
  <si>
    <t>1.196</t>
  </si>
  <si>
    <t>1.197</t>
  </si>
  <si>
    <t>1.198</t>
  </si>
  <si>
    <t>1.199</t>
  </si>
  <si>
    <t>1.200</t>
  </si>
  <si>
    <t>1.201</t>
  </si>
  <si>
    <t>1.202</t>
  </si>
  <si>
    <t>1.203</t>
  </si>
  <si>
    <t>1.204</t>
  </si>
  <si>
    <t>1.205</t>
  </si>
  <si>
    <t>1.206</t>
  </si>
  <si>
    <t>1.207</t>
  </si>
  <si>
    <t>1.208</t>
  </si>
  <si>
    <t>1.209</t>
  </si>
  <si>
    <t>1.210</t>
  </si>
  <si>
    <t>1.211</t>
  </si>
  <si>
    <t>1.212</t>
  </si>
  <si>
    <t>1.213</t>
  </si>
  <si>
    <t>1.214</t>
  </si>
  <si>
    <t>1.215</t>
  </si>
  <si>
    <t>1.216</t>
  </si>
  <si>
    <t>1.217</t>
  </si>
  <si>
    <t>1.218</t>
  </si>
  <si>
    <t>1.219</t>
  </si>
  <si>
    <t>1.220</t>
  </si>
  <si>
    <t>1.221</t>
  </si>
  <si>
    <t>1.222</t>
  </si>
  <si>
    <t>1.223</t>
  </si>
  <si>
    <t>1.224</t>
  </si>
  <si>
    <t>1.225</t>
  </si>
  <si>
    <t>1.226</t>
  </si>
  <si>
    <t>1.227</t>
  </si>
  <si>
    <t>1.228</t>
  </si>
  <si>
    <t>1.229</t>
  </si>
  <si>
    <t>1.230</t>
  </si>
  <si>
    <t>1.231</t>
  </si>
  <si>
    <t>1.232</t>
  </si>
  <si>
    <t>1.233</t>
  </si>
  <si>
    <t>1.234</t>
  </si>
  <si>
    <t>1.235</t>
  </si>
  <si>
    <t>1.236</t>
  </si>
  <si>
    <t>1.237</t>
  </si>
  <si>
    <t>1.238</t>
  </si>
  <si>
    <t>1.239</t>
  </si>
  <si>
    <t>1.240</t>
  </si>
  <si>
    <t>1.241</t>
  </si>
  <si>
    <t>1.242</t>
  </si>
  <si>
    <t>1.243</t>
  </si>
  <si>
    <t>1.244</t>
  </si>
  <si>
    <t>1.245</t>
  </si>
  <si>
    <t>1.246</t>
  </si>
  <si>
    <t>1.247</t>
  </si>
  <si>
    <t>1.248</t>
  </si>
  <si>
    <t>1.249</t>
  </si>
  <si>
    <t>1.250</t>
  </si>
  <si>
    <t>1.251</t>
  </si>
  <si>
    <t>1.252</t>
  </si>
  <si>
    <t>1.253</t>
  </si>
  <si>
    <t>1.254</t>
  </si>
  <si>
    <t>1.255</t>
  </si>
  <si>
    <t>1.256</t>
  </si>
  <si>
    <t>1.257</t>
  </si>
  <si>
    <t>1.258</t>
  </si>
  <si>
    <t>1.259</t>
  </si>
  <si>
    <t>1.260</t>
  </si>
  <si>
    <t>Barra de apoio lateral para lavatório, para pessoas com mobilidade reduzida, em tubo de aço inoxidável de 1.1/4", comprimento 25 a 30cm</t>
  </si>
  <si>
    <t>Barra de apoio reta, para pessoas com mobilidade reduzida, em tubo de aço inoxidável de 1 1/2´ x 800 mm</t>
  </si>
  <si>
    <t>Cabo telefônico CI, com 20 pares de 0,50 mm, para centrais telefônicas equipamentos e rede interna,</t>
  </si>
  <si>
    <t>M</t>
  </si>
  <si>
    <t>Sede da Secretaria de Desnvolvimento Social e Cidadania e demais unidades.</t>
  </si>
  <si>
    <t>SINAPI</t>
  </si>
  <si>
    <t>CDHU</t>
  </si>
  <si>
    <t>05.07.040</t>
  </si>
  <si>
    <t>11.20.130</t>
  </si>
  <si>
    <t>24.20.230</t>
  </si>
  <si>
    <t>24.20.270</t>
  </si>
  <si>
    <t>34.05.050</t>
  </si>
  <si>
    <t>34.05.080</t>
  </si>
  <si>
    <t>34.05.120</t>
  </si>
  <si>
    <t>14.30.160</t>
  </si>
  <si>
    <t>22.03.040</t>
  </si>
  <si>
    <t>67.02.240</t>
  </si>
  <si>
    <t>24.02.490</t>
  </si>
  <si>
    <t>24.20.020</t>
  </si>
  <si>
    <t>24.03.290</t>
  </si>
  <si>
    <t>25.02.020</t>
  </si>
  <si>
    <t>24.20.040</t>
  </si>
  <si>
    <t>04.10.020</t>
  </si>
  <si>
    <t>04.10.040</t>
  </si>
  <si>
    <t>28.01.550</t>
  </si>
  <si>
    <t>28.20.600</t>
  </si>
  <si>
    <t>25.20.020</t>
  </si>
  <si>
    <t>26.01.020</t>
  </si>
  <si>
    <t>26.01.040</t>
  </si>
  <si>
    <t>26.01.060</t>
  </si>
  <si>
    <t>26.01.080</t>
  </si>
  <si>
    <t>26.01.140</t>
  </si>
  <si>
    <t>26.01.142</t>
  </si>
  <si>
    <t>26.01.155</t>
  </si>
  <si>
    <t>26.01.160</t>
  </si>
  <si>
    <t>26.01.168</t>
  </si>
  <si>
    <t>26.01.169</t>
  </si>
  <si>
    <t>26.01.170</t>
  </si>
  <si>
    <t>26.01.230</t>
  </si>
  <si>
    <t>26.02.020</t>
  </si>
  <si>
    <t>26.02.040</t>
  </si>
  <si>
    <t>26.02.060</t>
  </si>
  <si>
    <t>26.03.070</t>
  </si>
  <si>
    <t>26.03.074</t>
  </si>
  <si>
    <t>26.04.010</t>
  </si>
  <si>
    <t>26.04.030</t>
  </si>
  <si>
    <t>26.20.010</t>
  </si>
  <si>
    <t>26.20.020</t>
  </si>
  <si>
    <t>33.10.041</t>
  </si>
  <si>
    <t>33.02.080</t>
  </si>
  <si>
    <t>33.01.350</t>
  </si>
  <si>
    <t>33.01.280</t>
  </si>
  <si>
    <t>39.18.106</t>
  </si>
  <si>
    <t>04.30.060</t>
  </si>
  <si>
    <t>44.01.270</t>
  </si>
  <si>
    <t>44.01.680</t>
  </si>
  <si>
    <t>44.20.010</t>
  </si>
  <si>
    <t>44.20.020</t>
  </si>
  <si>
    <t>44.20.040</t>
  </si>
  <si>
    <t>44.20.060</t>
  </si>
  <si>
    <t>44.20.080</t>
  </si>
  <si>
    <t>44.20.150</t>
  </si>
  <si>
    <t>44.20.180</t>
  </si>
  <si>
    <t>44.20.230</t>
  </si>
  <si>
    <t>44.20.280</t>
  </si>
  <si>
    <t>43.02.100</t>
  </si>
  <si>
    <t>43.02.140</t>
  </si>
  <si>
    <t>44.06.200</t>
  </si>
  <si>
    <t>45.02.020</t>
  </si>
  <si>
    <t>45.02.040</t>
  </si>
  <si>
    <t>45.02.200</t>
  </si>
  <si>
    <t>45.20.020</t>
  </si>
  <si>
    <t>04.30.020</t>
  </si>
  <si>
    <t>16.33.082</t>
  </si>
  <si>
    <t>16.33.102</t>
  </si>
  <si>
    <t>46.05.020</t>
  </si>
  <si>
    <t>30.01.010</t>
  </si>
  <si>
    <t>30.01.061</t>
  </si>
  <si>
    <t>30.01.030</t>
  </si>
  <si>
    <t>30.04.100</t>
  </si>
  <si>
    <t>24.03.310</t>
  </si>
  <si>
    <t>24.08.020</t>
  </si>
  <si>
    <t>39.11.020</t>
  </si>
  <si>
    <t>39.11.040</t>
  </si>
  <si>
    <t>39.11.080</t>
  </si>
  <si>
    <t>39.11.092</t>
  </si>
  <si>
    <t>39.11.110</t>
  </si>
  <si>
    <t>39.11.120</t>
  </si>
  <si>
    <t>39.11.190</t>
  </si>
  <si>
    <t>39.11.210</t>
  </si>
  <si>
    <t>39.11.230</t>
  </si>
  <si>
    <t>39.11.240</t>
  </si>
  <si>
    <t>39.11.270</t>
  </si>
  <si>
    <t>39.11.280</t>
  </si>
  <si>
    <t>39.11.300</t>
  </si>
  <si>
    <t>39.11.400</t>
  </si>
  <si>
    <t>39.11.410</t>
  </si>
  <si>
    <t>39.11.430</t>
  </si>
  <si>
    <t>40.04.080</t>
  </si>
  <si>
    <t>40.04.090</t>
  </si>
  <si>
    <t>69.03.301</t>
  </si>
  <si>
    <t>69.03.400</t>
  </si>
  <si>
    <t>39.18.100</t>
  </si>
  <si>
    <t>39.18.104</t>
  </si>
  <si>
    <t>39.18.110</t>
  </si>
  <si>
    <t>39.18.114</t>
  </si>
  <si>
    <t>39.18.120</t>
  </si>
  <si>
    <t>39.18.126</t>
  </si>
  <si>
    <t>39.27.010</t>
  </si>
  <si>
    <t>39.27.020</t>
  </si>
  <si>
    <t>39.27.030</t>
  </si>
  <si>
    <t>39.30.010</t>
  </si>
  <si>
    <t>40.04.096</t>
  </si>
  <si>
    <t>02.09.130</t>
  </si>
  <si>
    <t>66.02.130</t>
  </si>
  <si>
    <t>66.02.500</t>
  </si>
  <si>
    <t>66.08.111</t>
  </si>
  <si>
    <t>66.08.324</t>
  </si>
  <si>
    <t>66.08.326</t>
  </si>
  <si>
    <t>66.08.340</t>
  </si>
  <si>
    <t>66.20.150</t>
  </si>
  <si>
    <t>66.20.170</t>
  </si>
  <si>
    <t>66.20.225</t>
  </si>
  <si>
    <t>28.05.020</t>
  </si>
  <si>
    <t>28.05.040</t>
  </si>
  <si>
    <t>28.05.060</t>
  </si>
  <si>
    <t>28.05.080</t>
  </si>
  <si>
    <t>28.05.070</t>
  </si>
  <si>
    <t>55.02.010</t>
  </si>
  <si>
    <t>55.02.050</t>
  </si>
  <si>
    <t>55.02.060</t>
  </si>
  <si>
    <t>55.01.020</t>
  </si>
  <si>
    <t>02.05.090</t>
  </si>
  <si>
    <t>02.05.212</t>
  </si>
  <si>
    <t>Manutenção predial e corretiva da Secretaria de Desenvolvimento Social e Cidadania e demais unidades de responsabilidade desta Secretaria.</t>
  </si>
  <si>
    <t>EVAPORADOR PARA SISTEMA VRF DE AR CONDICIONADO, TIPO PAREDE, CAPACIDADE DE 1 TR</t>
  </si>
  <si>
    <t>EVAPORADOR PARA SISTEMA VRF DE AR CONDICIONADO, TIPO PAREDE, CAPACIDADE DE 2 TR</t>
  </si>
  <si>
    <t>43.08.020</t>
  </si>
  <si>
    <t>43.08.021</t>
  </si>
  <si>
    <t>BOMBA DE REMOÇÃO DE CONDENSADOS PARA CONDICIONADORES DE AR</t>
  </si>
  <si>
    <t>UM</t>
  </si>
  <si>
    <t>43.20.140</t>
  </si>
  <si>
    <t>LIGAÇÃO TÍPICA, (CAVALETE), PARA AR CONDICIONADO ´FANCOIL´, DIÂMETRO DE 1/2´</t>
  </si>
  <si>
    <t>LIGAÇÃO TÍPICA, (CAVALETE), PARA AR CONDICIONADO ´FANCOIL´, DIÂMETRO DE 3/4´</t>
  </si>
  <si>
    <t>LIGAÇÃO TÍPICA, (CAVALETE), PARA AR CONDICIONADO ´FANCOIL´, DIÂMETRO DE 1´</t>
  </si>
  <si>
    <t>LIGAÇÃO TÍPICA, (CAVALETE), PARA AR CONDICIONADO ´FANCOIL´, DIÂMETRO DE 1 1/4´</t>
  </si>
  <si>
    <t>61.20.100</t>
  </si>
  <si>
    <t>61.20.110</t>
  </si>
  <si>
    <t>61.20.120</t>
  </si>
  <si>
    <t>61.20.130</t>
  </si>
  <si>
    <t>CJ</t>
  </si>
  <si>
    <t>CAIXA DE PASSAGEM PARA CONDICIONAMENTO DE AR TIPO SPLIT, COM SAÍDA DE DRENO ÚNICO NA VERTICAL - 39 X 22 X 6 CM</t>
  </si>
  <si>
    <t>43.20.130</t>
  </si>
  <si>
    <t>JOELHO 45 GRAUS, PVC, SOLDÁVEL, DN 20 MM, INSTALADO EM DRENO DE AR CONDICIONADO - FORNECIMENTO E INSTALAÇÃO. AF_08/2022</t>
  </si>
  <si>
    <t>JOELHO 45 GRAUS, PVC, SOLDÁVEL, DN 25MM, INSTALADO EM DRENO DE AR-CONDICIONADO - FORNECIMENTO E INSTALAÇÃO. AF_08/2022</t>
  </si>
  <si>
    <t>JOELHO 45 GRAUS, PVC, SOLDÁVEL, DN 32 MM, INSTALADO EM DRENO DE AR CONDICIONADO - FORNECIMENTO E INSTALAÇÃO. AF_08/2022</t>
  </si>
  <si>
    <t>JOELHO 90 GRAUS, PVC, SOLDÁVEL, DN 20 MM, INSTALADO EM DRENO DE AR CONDICIONADO - FORNECIMENTO E INSTALAÇÃO. AF_08/2022</t>
  </si>
  <si>
    <t>JOELHO 90 GRAUS, PVC, SOLDÁVEL, DN 25MM, INSTALADO EM DRENO DE AR-CONDICIONADO - FORNECIMENTO E INSTALAÇÃO. AF_08/2022</t>
  </si>
  <si>
    <t>JOELHO 90 GRAUS, PVC, SOLDÁVEL, DN 32 MM, INSTALADO EM DRENO DE AR CONDICIONADO - FORNECIMENTO E INSTALAÇÃO. AF_08/2022</t>
  </si>
  <si>
    <t>LUVA, PVC, SOLDÁVEL, DN 20 MM, INSTALADO EM DRENO DE AR CONDICIONADO - FORNECIMENTO E INSTALAÇÃO. AF_08/2022</t>
  </si>
  <si>
    <t>LUVA, PVC, SOLDÁVEL, DN 25MM, INSTALADO EM DRENO DE AR-CONDICIONADO - FORNECIMENTO E INSTALAÇÃO. AF_08/2022</t>
  </si>
  <si>
    <t>LUVA, PVC, SOLDÁVEL, DN 32 MM, INSTALADO EM DRENO DE AR CONDICIONADO - FORNECIMENTO E INSTALAÇÃO. AF_08/2022</t>
  </si>
  <si>
    <t>TE, PVC, SOLDÁVEL, DN 20 MM, INSTALADO EM DRENO DE AR CONDICIONADO - FORNECIMENTO E INSTALAÇÃO. AF_08/2022</t>
  </si>
  <si>
    <t>TE, PVC, SOLDÁVEL, DN 25MM, INSTALADO EM DRENO DE AR-CONDICIONADO - FORNECIMENTO E INSTALAÇÃO. AF_08/2022</t>
  </si>
  <si>
    <t>TE, PVC, SOLDÁVEL, DN 32 MM, INSTALADO EM DRENO DE AR CONDICIONADO - FORNECIMENTO E INSTALAÇÃO. AF_08/2022</t>
  </si>
  <si>
    <t>TUBO, PVC, SOLDÁVEL, DE 20MM, INSTALADO EM DRENO DE AR CONDICIONADO - FORNECIMENTO E INSTALAÇÃO. AF_08/2022</t>
  </si>
  <si>
    <t>TUBO, PVC, SOLDÁVEL, DE 25MM, INSTALADO EM DRENO DE AR-CONDICIONADO - FORNECIMENTO E INSTALAÇÃO. AF_08/2022</t>
  </si>
  <si>
    <t>TUBO, PVC, SOLDÁVEL, DE 32MM, INSTALADO EM DRENO DE AR CONDICIONADO - FORNECIMENTO E INSTALAÇÃO. AF_08/2022</t>
  </si>
  <si>
    <t>TUBO EM COBRE FLEXÍVEL, DN 1/2", COM ISOLAMENTO, INSTALADO EM FORRO, PARA RAMAL DE ALIMENTAÇÃO DE AR CONDICIONADO, INCLUSO FIXADOR. AF_11/2021</t>
  </si>
  <si>
    <t>TUBO EM COBRE FLEXÍVEL, DN 1/4", COM ISOLAMENTO, INSTALADO EM FORRO, PARA RAMAL DE ALIMENTAÇÃO DE AR CONDICIONADO, INCLUSO FIXADOR. AF_11/2021</t>
  </si>
  <si>
    <t>TUBO EM COBRE FLEXÍVEL, DN 3/8", COM ISOLAMENTO, INSTALADO EM FORRO, PARA RAMAL DE ALIMENTAÇÃO DE AR CONDICIONADO, INCLUSO FIXADOR. AF_11/2021</t>
  </si>
  <si>
    <t>TUBO EM COBRE FLEXÍVEL, DN 5/8", COM ISOLAMENTO, INSTALADO EM FORRO, PARA RAMAL DE ALIMENTAÇÃO DE AR CONDICIONADO, INCLUSO FIXADOR. AF_11/2021</t>
  </si>
  <si>
    <t>TUBO EM COBRE FLEXÍVEL, DN 1/2", COM ISOLAMENTO, INSTALADO EM RAMAL DE ALIMENTAÇÃO DE AR CONDICIONADO COM CONDENSADORA CENTRAL - FORNECIMENTO E INSTALAÇÃO. AF_12/2015</t>
  </si>
  <si>
    <t>TUBO EM COBRE FLEXÍVEL, DN 1/2", COM ISOLAMENTO, INSTALADO EM RAMAL DE ALIMENTAÇÃO DE AR CONDICIONADO COM CONDENSADORA INDIVIDUAL - FORNECIMENTO E INSTALAÇÃO. AF_12/2015</t>
  </si>
  <si>
    <t>TUBO EM COBRE FLEXÍVEL, DN 1/4", COM ISOLAMENTO, INSTALADO EM RAMAL DE ALIMENTAÇÃO DE AR CONDICIONADO COM CONDENSADORA CENTRAL - FORNECIMENTO E INSTALAÇÃO. AF_12/2015</t>
  </si>
  <si>
    <t>TUBO EM COBRE FLEXÍVEL, DN 1/4", COM ISOLAMENTO, INSTALADO EM RAMAL DE ALIMENTAÇÃO DE AR CONDICIONADO COM CONDENSADORA INDIVIDUAL FORNECIMENTO E INSTALAÇÃO. AF_12/2015</t>
  </si>
  <si>
    <t>TUBO EM COBRE FLEXÍVEL, DN 3/8", COM ISOLAMENTO, INSTALADO EM RAMAL DE ALIMENTAÇÃO DE AR CONDICIONADO COM CONDENSADORA CENTRAL - FORNECIMENTO E INSTALAÇÃO. AF_12/2015</t>
  </si>
  <si>
    <t>TUBO EM COBRE FLEXÍVEL, DN 3/8", COM ISOLAMENTO, INSTALADO EM RAMAL DE ALIMENTAÇÃO DE AR CONDICIONADO COM CONDENSADORA INDIVIDUAL - FORNECIMENTO E INSTALAÇÃO. AF_12/2015</t>
  </si>
  <si>
    <t>TUBO EM COBRE FLEXÍVEL, DN 5/8", COM ISOLAMENTO, INSTALADO EM RAMAL DE ALIMENTAÇÃO DE AR CONDICIONADO COM CONDENSADORA CENTRAL FORNECIMENTO E INSTALAÇÃO. AF_12/2015</t>
  </si>
  <si>
    <t>TUBO EM COBRE FLEXÍVEL, DN 5/8", COM ISOLAMENTO, INSTALADO EM RAMAL DE ALIMENTAÇÃO DE AR CONDICIONADO COM CONDENSADORA INDIVIDUAL - FORNECIMENTO E INSTALAÇÃO. AF_12/2015</t>
  </si>
  <si>
    <t>1.265</t>
  </si>
  <si>
    <t>1.266</t>
  </si>
  <si>
    <t>1.267</t>
  </si>
  <si>
    <t>1.268</t>
  </si>
  <si>
    <t>1.269</t>
  </si>
  <si>
    <t>1.270</t>
  </si>
  <si>
    <t>1.271</t>
  </si>
  <si>
    <t>1.272</t>
  </si>
  <si>
    <t>1.273</t>
  </si>
  <si>
    <t>1.274</t>
  </si>
  <si>
    <t>1.275</t>
  </si>
  <si>
    <t>1.277</t>
  </si>
  <si>
    <t>1.279</t>
  </si>
  <si>
    <t>1.280</t>
  </si>
  <si>
    <t>1.281</t>
  </si>
  <si>
    <t>1.283</t>
  </si>
  <si>
    <t>1.284</t>
  </si>
  <si>
    <t>1.285</t>
  </si>
  <si>
    <t>1.286</t>
  </si>
  <si>
    <t>1.287</t>
  </si>
  <si>
    <t>1.288</t>
  </si>
  <si>
    <t>1.289</t>
  </si>
  <si>
    <t>1.290</t>
  </si>
  <si>
    <t>RAMPA DE ACESSIBILIDADE EM CONCRETO MOLDADO IN LOCO, EM CALÇADA NOVA COM LARGURA MAIOR OU IGUAL À 3,00 M, FCK 25MPA, COM PISO PODOTÁTIL. AF_03/2024</t>
  </si>
  <si>
    <t>RAMPA DE ACESSIBILIDADE EM CONCRETO MOLDADO IN LOCO, EM CALÇADA NOVA COM LARGURA MENOR À 3,00 M, FCK 25MPA, COM PISO PODOTÁTIL. AF_03/2024</t>
  </si>
  <si>
    <t>RAMPA DE ACESSIBILIDADE EM CONCRETO MOLDADO IN LOCO, EM CALÇADA PRÉ EXISTENTE COM LARGURA MAIOR OU IGUAL À 3,00 M, FCK 25MPA, COM PISO PODOTÁTIL. AF_03/2024</t>
  </si>
  <si>
    <t>RAMPA DE ACESSIBILIDADE EM CONCRETO MOLDADO IN LOCO, EM CALÇADA PRÉ EXISTENTE COM LARGURA MENOR À 3,00 M, FCK 25MPA, COM PISO PODOTÁTIL. AF_03/2024</t>
  </si>
  <si>
    <t>M2</t>
  </si>
  <si>
    <t>RAMPA DE ACESSIBILIDADE PARA ACESSO A EDIFICAÇÕES COM INCLINAÇÃO DE 8,33% EM CONCRETO MOLDADO IN LOCO, COM LARGURA DE 1,20M, FCK 25MPA, NÃO ARMADA, COM JUNTA A CADA 2M COM CORTE À SECO. AF_03/2024</t>
  </si>
  <si>
    <t>RAMPA DE ACESSIBILIDADE PARA ACESSO A EDIFICAÇÕES COM INCLINAÇÃO DE 8,33% EM CONCRETO MOLDADO IN LOCO, COM LARGURA DE 1,50M, FCK 25MPA, NÃO ARMADA, COM JUNTA A CADA 2M COM CORTE À SECO. AF_03/2024</t>
  </si>
  <si>
    <t>1.32</t>
  </si>
  <si>
    <t>1.261</t>
  </si>
  <si>
    <t>1.262</t>
  </si>
  <si>
    <t>1.263</t>
  </si>
  <si>
    <t>1.264</t>
  </si>
  <si>
    <t>1.276</t>
  </si>
  <si>
    <t>1.278</t>
  </si>
  <si>
    <t>1.282</t>
  </si>
  <si>
    <t>1.291</t>
  </si>
  <si>
    <t>1.292</t>
  </si>
  <si>
    <t>1.293</t>
  </si>
  <si>
    <t>Qtd</t>
  </si>
  <si>
    <t xml:space="preserve">
ANEXO X - ORÇAMENTO BÁSICO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</si>
</sst>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416]mmmm\-yy;@"/>
    <numFmt numFmtId="165" formatCode="#,##0.00\ "/>
    <numFmt numFmtId="166" formatCode="&quot;R$&quot;\ 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20"/>
      <name val="Calibri"/>
      <family val="2"/>
      <scheme val="minor"/>
    </font>
    <font>
      <sz val="8"/>
      <name val="Calibri"/>
      <family val="2"/>
      <scheme val="minor"/>
    </font>
    <font>
      <sz val="11"/>
      <name val="Arial"/>
      <family val="2"/>
    </font>
    <font>
      <sz val="12"/>
      <name val="Calibri"/>
      <family val="2"/>
    </font>
    <font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0" fillId="0" borderId="0"/>
  </cellStyleXfs>
  <cellXfs count="86">
    <xf numFmtId="0" fontId="0" fillId="0" borderId="0" xfId="0"/>
    <xf numFmtId="0" fontId="6" fillId="0" borderId="1" xfId="0" applyFont="1" applyBorder="1" applyAlignment="1" applyProtection="1">
      <alignment horizontal="center" vertical="center"/>
      <protection hidden="1"/>
    </xf>
    <xf numFmtId="0" fontId="3" fillId="5" borderId="2" xfId="4" applyFont="1" applyFill="1" applyBorder="1" applyAlignment="1" applyProtection="1">
      <alignment horizontal="center" vertical="center"/>
      <protection hidden="1"/>
    </xf>
    <xf numFmtId="0" fontId="3" fillId="5" borderId="4" xfId="4" applyFont="1" applyFill="1" applyBorder="1" applyAlignment="1" applyProtection="1">
      <alignment horizontal="center" vertical="center"/>
      <protection hidden="1"/>
    </xf>
    <xf numFmtId="10" fontId="12" fillId="6" borderId="1" xfId="0" applyNumberFormat="1" applyFont="1" applyFill="1" applyBorder="1" applyAlignment="1">
      <alignment horizontal="center" vertical="center"/>
    </xf>
    <xf numFmtId="43" fontId="6" fillId="0" borderId="3" xfId="1" applyFont="1" applyFill="1" applyBorder="1" applyAlignment="1" applyProtection="1">
      <alignment horizontal="center" vertical="center"/>
      <protection hidden="1"/>
    </xf>
    <xf numFmtId="0" fontId="5" fillId="5" borderId="2" xfId="4" applyFont="1" applyFill="1" applyBorder="1" applyAlignment="1" applyProtection="1">
      <alignment vertical="center" wrapText="1"/>
      <protection hidden="1"/>
    </xf>
    <xf numFmtId="0" fontId="11" fillId="6" borderId="1" xfId="0" applyFont="1" applyFill="1" applyBorder="1" applyAlignment="1">
      <alignment vertical="center" wrapText="1"/>
    </xf>
    <xf numFmtId="10" fontId="17" fillId="8" borderId="11" xfId="5" applyNumberFormat="1" applyFont="1" applyFill="1" applyBorder="1" applyAlignment="1" applyProtection="1">
      <alignment horizontal="center" vertical="center"/>
      <protection locked="0"/>
    </xf>
    <xf numFmtId="164" fontId="5" fillId="4" borderId="12" xfId="3" applyNumberFormat="1" applyFont="1" applyFill="1" applyBorder="1" applyAlignment="1" applyProtection="1">
      <alignment horizontal="center" vertical="center"/>
      <protection hidden="1"/>
    </xf>
    <xf numFmtId="2" fontId="5" fillId="4" borderId="12" xfId="3" applyNumberFormat="1" applyFont="1" applyFill="1" applyBorder="1" applyAlignment="1" applyProtection="1">
      <alignment horizontal="center" vertical="center"/>
      <protection hidden="1"/>
    </xf>
    <xf numFmtId="164" fontId="5" fillId="4" borderId="12" xfId="3" applyNumberFormat="1" applyFont="1" applyFill="1" applyBorder="1" applyAlignment="1" applyProtection="1">
      <alignment horizontal="center" vertical="center" wrapText="1"/>
      <protection hidden="1"/>
    </xf>
    <xf numFmtId="4" fontId="5" fillId="4" borderId="12" xfId="3" applyNumberFormat="1" applyFont="1" applyFill="1" applyBorder="1" applyAlignment="1" applyProtection="1">
      <alignment horizontal="center" vertical="center"/>
      <protection hidden="1"/>
    </xf>
    <xf numFmtId="0" fontId="6" fillId="0" borderId="12" xfId="0" applyFont="1" applyBorder="1" applyAlignment="1" applyProtection="1">
      <alignment horizontal="center" vertical="center"/>
      <protection hidden="1"/>
    </xf>
    <xf numFmtId="0" fontId="6" fillId="0" borderId="12" xfId="0" applyFont="1" applyBorder="1" applyAlignment="1">
      <alignment horizontal="left" vertical="center" wrapText="1"/>
    </xf>
    <xf numFmtId="0" fontId="6" fillId="0" borderId="10" xfId="0" applyFont="1" applyBorder="1" applyAlignment="1" applyProtection="1">
      <alignment horizontal="center" vertical="center"/>
      <protection hidden="1"/>
    </xf>
    <xf numFmtId="43" fontId="6" fillId="0" borderId="12" xfId="1" applyFont="1" applyFill="1" applyBorder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horizontal="center" vertical="center"/>
      <protection hidden="1"/>
    </xf>
    <xf numFmtId="0" fontId="6" fillId="0" borderId="3" xfId="0" applyFont="1" applyBorder="1" applyAlignment="1">
      <alignment horizontal="left" vertical="center" wrapText="1"/>
    </xf>
    <xf numFmtId="0" fontId="6" fillId="0" borderId="9" xfId="0" applyFont="1" applyBorder="1" applyAlignment="1" applyProtection="1">
      <alignment horizontal="center" vertical="center"/>
      <protection hidden="1"/>
    </xf>
    <xf numFmtId="0" fontId="5" fillId="5" borderId="4" xfId="4" applyFont="1" applyFill="1" applyBorder="1" applyAlignment="1" applyProtection="1">
      <alignment vertical="center" wrapText="1"/>
      <protection hidden="1"/>
    </xf>
    <xf numFmtId="2" fontId="3" fillId="5" borderId="4" xfId="4" applyNumberFormat="1" applyFont="1" applyFill="1" applyBorder="1" applyAlignment="1" applyProtection="1">
      <alignment horizontal="center" vertical="center"/>
      <protection hidden="1"/>
    </xf>
    <xf numFmtId="165" fontId="12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2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3" fillId="5" borderId="4" xfId="4" applyFont="1" applyFill="1" applyBorder="1" applyAlignment="1" applyProtection="1">
      <alignment horizontal="right" vertical="center" wrapText="1"/>
      <protection hidden="1"/>
    </xf>
    <xf numFmtId="0" fontId="5" fillId="5" borderId="1" xfId="4" applyFont="1" applyFill="1" applyBorder="1" applyAlignment="1" applyProtection="1">
      <alignment horizontal="center" vertical="center" wrapText="1"/>
      <protection hidden="1"/>
    </xf>
    <xf numFmtId="43" fontId="5" fillId="5" borderId="1" xfId="4" applyNumberFormat="1" applyFont="1" applyFill="1" applyBorder="1" applyAlignment="1" applyProtection="1">
      <alignment vertical="center" wrapText="1"/>
      <protection hidden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right" vertical="center"/>
    </xf>
    <xf numFmtId="10" fontId="4" fillId="0" borderId="1" xfId="0" applyNumberFormat="1" applyFont="1" applyBorder="1" applyAlignment="1">
      <alignment horizontal="right" vertical="center"/>
    </xf>
    <xf numFmtId="9" fontId="0" fillId="0" borderId="0" xfId="2" applyFont="1" applyAlignment="1">
      <alignment vertical="center"/>
    </xf>
    <xf numFmtId="0" fontId="0" fillId="0" borderId="5" xfId="0" applyBorder="1" applyAlignment="1">
      <alignment vertical="center"/>
    </xf>
    <xf numFmtId="2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1" fillId="6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vertical="center"/>
    </xf>
    <xf numFmtId="2" fontId="0" fillId="0" borderId="7" xfId="0" applyNumberForma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9" xfId="0" applyBorder="1" applyAlignment="1">
      <alignment vertical="center"/>
    </xf>
    <xf numFmtId="0" fontId="3" fillId="5" borderId="4" xfId="4" applyFont="1" applyFill="1" applyBorder="1" applyAlignment="1" applyProtection="1">
      <alignment vertical="center" wrapText="1"/>
      <protection hidden="1"/>
    </xf>
    <xf numFmtId="0" fontId="6" fillId="0" borderId="1" xfId="0" applyFont="1" applyBorder="1" applyAlignment="1">
      <alignment horizontal="left" vertical="center" wrapText="1"/>
    </xf>
    <xf numFmtId="43" fontId="6" fillId="0" borderId="1" xfId="1" applyFont="1" applyFill="1" applyBorder="1" applyAlignment="1" applyProtection="1">
      <alignment horizontal="center" vertical="center"/>
      <protection hidden="1"/>
    </xf>
    <xf numFmtId="43" fontId="6" fillId="9" borderId="1" xfId="4" applyNumberFormat="1" applyFont="1" applyFill="1" applyBorder="1" applyAlignment="1" applyProtection="1">
      <alignment vertical="center" wrapText="1"/>
      <protection hidden="1"/>
    </xf>
    <xf numFmtId="43" fontId="6" fillId="9" borderId="1" xfId="4" applyNumberFormat="1" applyFont="1" applyFill="1" applyBorder="1" applyAlignment="1" applyProtection="1">
      <alignment horizontal="center" vertical="center"/>
      <protection hidden="1"/>
    </xf>
    <xf numFmtId="166" fontId="6" fillId="0" borderId="3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2" xfId="1" applyNumberFormat="1" applyFont="1" applyFill="1" applyBorder="1" applyAlignment="1" applyProtection="1">
      <alignment horizontal="center" vertical="center"/>
      <protection hidden="1"/>
    </xf>
    <xf numFmtId="166" fontId="6" fillId="9" borderId="1" xfId="4" applyNumberFormat="1" applyFont="1" applyFill="1" applyBorder="1" applyAlignment="1" applyProtection="1">
      <alignment horizontal="center" vertical="center"/>
      <protection hidden="1"/>
    </xf>
    <xf numFmtId="0" fontId="4" fillId="4" borderId="0" xfId="0" applyFont="1" applyFill="1" applyAlignment="1">
      <alignment horizontal="center" vertical="center"/>
    </xf>
    <xf numFmtId="0" fontId="19" fillId="0" borderId="1" xfId="0" applyFont="1" applyBorder="1" applyAlignment="1">
      <alignment horizontal="justify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9" borderId="1" xfId="0" applyFont="1" applyFill="1" applyBorder="1" applyAlignment="1">
      <alignment horizontal="justify" vertical="center" wrapText="1"/>
    </xf>
    <xf numFmtId="0" fontId="6" fillId="9" borderId="1" xfId="0" applyFont="1" applyFill="1" applyBorder="1" applyAlignment="1" applyProtection="1">
      <alignment horizontal="center" vertical="center"/>
      <protection hidden="1"/>
    </xf>
    <xf numFmtId="43" fontId="6" fillId="9" borderId="1" xfId="1" applyFont="1" applyFill="1" applyBorder="1" applyAlignment="1" applyProtection="1">
      <alignment horizontal="center" vertical="center"/>
      <protection hidden="1"/>
    </xf>
    <xf numFmtId="166" fontId="3" fillId="5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6" fillId="9" borderId="1" xfId="4" applyNumberFormat="1" applyFont="1" applyFill="1" applyBorder="1" applyAlignment="1" applyProtection="1">
      <alignment horizontal="center" vertical="center"/>
      <protection hidden="1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0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</cellXfs>
  <cellStyles count="6">
    <cellStyle name="60% - Ênfase2" xfId="4" builtinId="36"/>
    <cellStyle name="Ênfase2" xfId="3" builtinId="33"/>
    <cellStyle name="Normal" xfId="0" builtinId="0"/>
    <cellStyle name="Normal 2" xfId="5" xr:uid="{00000000-0005-0000-0000-000003000000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ILHA%20M&#218;LTIPLA%20-%20PISO%20GRANILI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86.233.80.52\smdsc$\DPSGO\DPSGO%20-%20Servi&#231;os\Compras%20e%20Contrata&#231;&#245;es\Licita&#231;&#245;es\04%20-%20Finalizados\Manuten&#231;&#227;o%20Predial\planilha%20itens%20manuten&#231;&#227;o%20pred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MÚLTIPLA - PISO GRANIL"/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>
        <row r="3">
          <cell r="O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1"/>
    </sheetNames>
    <sheetDataSet>
      <sheetData sheetId="0">
        <row r="5">
          <cell r="G5" t="str">
            <v>Demolição de alvenaria de bloco furado, de forma manual, sem reaproveitamento _af 09/2023</v>
          </cell>
          <cell r="I5" t="str">
            <v>M³</v>
          </cell>
        </row>
        <row r="6">
          <cell r="G6" t="str">
            <v>Demolições de argamassas, de forma manual, sem reaproveitamento af 09/2023</v>
          </cell>
          <cell r="I6" t="str">
            <v>M³</v>
          </cell>
        </row>
        <row r="7">
          <cell r="G7" t="str">
            <v>Demolição de lajes, de forma manual, sem reaproveitamento. Af 09/2023</v>
          </cell>
          <cell r="I7" t="str">
            <v>M³</v>
          </cell>
        </row>
        <row r="8">
          <cell r="G8" t="str">
            <v>Demolição de pilares e vigas em concreto armado, de forma manual, sem reaproveitamento af 09/2023</v>
          </cell>
          <cell r="I8" t="str">
            <v>M³</v>
          </cell>
        </row>
        <row r="9">
          <cell r="G9" t="str">
            <v>Demolição de rodapé cerâmico, de forma manual, sem reaproveitamento af 09/2023</v>
          </cell>
          <cell r="I9" t="str">
            <v>M</v>
          </cell>
        </row>
        <row r="10">
          <cell r="G10" t="str">
            <v>Remoção de acessórios, de forma manual, sem reaproveitamento. Af_09/2023</v>
          </cell>
          <cell r="I10" t="str">
            <v>UN</v>
          </cell>
        </row>
        <row r="11">
          <cell r="G11" t="str">
            <v>Remoção de cabos elétricos, com seção de 10 mm², forma manual, sem reaproveitamento af_09/2023</v>
          </cell>
          <cell r="I11" t="str">
            <v>M</v>
          </cell>
        </row>
        <row r="12">
          <cell r="G12" t="str">
            <v>Remoção de forros de drywall, pvc e fibromineral, de forma manual, sem reaproveitamento. Af_09/2023</v>
          </cell>
          <cell r="I12" t="str">
            <v>M²</v>
          </cell>
        </row>
        <row r="13">
          <cell r="G13" t="str">
            <v>Remoção de interruptores/tomadas elétricas, de forma manual, sem reaproveitamento. Af_09/2023</v>
          </cell>
          <cell r="I13" t="str">
            <v>UN</v>
          </cell>
        </row>
        <row r="14">
          <cell r="G14" t="str">
            <v>Remoção de janelas, de forma manual, sem reaproveitamento. Af_09/2023</v>
          </cell>
          <cell r="I14" t="str">
            <v>M²</v>
          </cell>
        </row>
        <row r="15">
          <cell r="G15" t="str">
            <v>Remoção de portas, de forma manual, sem reaproveitamento. Af_09/2023</v>
          </cell>
          <cell r="I15" t="str">
            <v>M²</v>
          </cell>
        </row>
        <row r="16">
          <cell r="G16" t="str">
            <v>Remoção de piso de madeira (assoalho e barrote), de forma manual, sem reaproveitamento af 09/2023</v>
          </cell>
          <cell r="I16" t="str">
            <v>M²</v>
          </cell>
        </row>
        <row r="17">
          <cell r="G17" t="str">
            <v>Carga, manobra e descarga de entulho em caminhão basculante 10 m³ - carga com escavadeira hidráulica (caçamba de 0,80 m³/111 hp) e descarga livre (unidade: t). Af_07/2020</v>
          </cell>
          <cell r="I17" t="str">
            <v>T</v>
          </cell>
        </row>
        <row r="18">
          <cell r="G18" t="str">
            <v>Remoção de entulho separado de obra com caçamba metálica - terra, alvenaria, concreto, argamassa, madeira, papel, plástico ou metal</v>
          </cell>
          <cell r="I18" t="str">
            <v>M³</v>
          </cell>
        </row>
        <row r="19">
          <cell r="G19" t="str">
            <v>Telhamento com telha cerâmica capa-canal, tipo colonial, com até 2 águas, incluso transporte vertical. Af_07/2019</v>
          </cell>
          <cell r="I19" t="str">
            <v>M²</v>
          </cell>
        </row>
        <row r="20">
          <cell r="G20" t="str">
            <v>Telhamento com telha de aço/alumínio e = 0,5 mm, com até 2 águas, incluso içamento. Af_07/2019</v>
          </cell>
          <cell r="I20" t="str">
            <v>M²</v>
          </cell>
        </row>
        <row r="21">
          <cell r="G21" t="str">
            <v>Telhamento com telha ondulada de fibrocimento e = 6 mm, com recobrimento lateral de 1 1/4 de onda para telhado com inclinação máxima de 10°,com até 2 águas, incluso içamento. Af_07/2019</v>
          </cell>
          <cell r="I21" t="str">
            <v>M²</v>
          </cell>
        </row>
        <row r="22">
          <cell r="G22" t="str">
            <v>Trama de aço composta por ripas e caibros para telhados de até 2 águas para telha cerâmica capa-canal, incluso transporte vertical. Af_07/2019</v>
          </cell>
          <cell r="I22" t="str">
            <v>M²</v>
          </cell>
        </row>
        <row r="23">
          <cell r="G23" t="str">
            <v>Trama de aço composta por terças para telhados de até 2 águas para telha ondulada de fibrocimento, metálica, plástica ou termoacústica, incluso transporte vertical. Af_07/2019</v>
          </cell>
          <cell r="I23" t="str">
            <v>M²</v>
          </cell>
        </row>
        <row r="24">
          <cell r="G24" t="str">
            <v>Trama de aço composta por terças para telhados de até 2 águas para telha estrutural de fibrocimento, incluso transporte vertical. Af_07/2019</v>
          </cell>
          <cell r="I24" t="str">
            <v>M²</v>
          </cell>
        </row>
        <row r="25">
          <cell r="G25" t="str">
            <v>Cumeeira e espigão para telha cerâmica emboçada com argamassa traço 1:2:9 (cimento, cal e areia), para telhados com mais de 2 águas, inclusotransporte vertical. Af_07/2019</v>
          </cell>
          <cell r="I25" t="str">
            <v>M</v>
          </cell>
        </row>
        <row r="26">
          <cell r="G26" t="str">
            <v>Cumeeira para telha de fibrocimento ondulada e = 6 mm, incluso acessórios de fixação e içamento. Af_07/2019</v>
          </cell>
          <cell r="I26" t="str">
            <v>M</v>
          </cell>
        </row>
        <row r="27">
          <cell r="G27" t="str">
            <v>Emboço ou massa única em argamassa traço 1:2:8, preparo manual, aplicada manualmente nas paredes internas da sacada, espessura de 35 mm, semuso de tela metálica de reforço contra fissuração. Af_08/2022</v>
          </cell>
          <cell r="I27" t="str">
            <v>M²</v>
          </cell>
        </row>
        <row r="28">
          <cell r="G28" t="str">
            <v>Tratamento de fissuras estáveis (não ativas) em elementos de concreto</v>
          </cell>
          <cell r="I28" t="str">
            <v>M²</v>
          </cell>
        </row>
        <row r="29">
          <cell r="G29" t="str">
            <v>Lastro de concreto magro, aplicado em pisos, lajes sobre solo ou radiers, espessura de 5 cm. Af_01/2024</v>
          </cell>
          <cell r="I29" t="str">
            <v>M²</v>
          </cell>
        </row>
        <row r="30">
          <cell r="G30" t="str">
            <v>Contrapiso em argamassa traço 1:4 (cimento e areia), preparo manual, aplicado em áreas secas sobre laje, aderido, acabamento não reforçado, espessura 3cm. Af_07/2021</v>
          </cell>
          <cell r="I30" t="str">
            <v>M²</v>
          </cell>
        </row>
        <row r="31">
          <cell r="G31" t="str">
            <v>Argamassa traço 1:3 (em volume de cimento e areia grossa úmida) para chapisco convencional, preparo manual. Af_08/2019</v>
          </cell>
          <cell r="I31" t="str">
            <v>M³</v>
          </cell>
        </row>
        <row r="32">
          <cell r="G32" t="str">
            <v>Revestimento cerâmico para piso com placas tipo porcelanato de dimensões 45x45 cm aplicada em ambientes de área maior que 10 m². Af_02/2023_pe</v>
          </cell>
          <cell r="I32" t="str">
            <v>M²</v>
          </cell>
        </row>
        <row r="33">
          <cell r="G33" t="str">
            <v>Piso em granilite, marmorite ou granitina em ambientes internos, com espessura de 8 mm, incluso mistura em betoneira, colocação das juntas, aplicação do piso, 4 polimentos com politriz, estucamento, selador e cera. Af_06/2022</v>
          </cell>
          <cell r="I33" t="str">
            <v>M²</v>
          </cell>
        </row>
        <row r="34">
          <cell r="G34" t="str">
            <v>Piso cimentado, traço 1:3 (cimento e areia), acabamento liso, espessura 2,0 cm, preparo mecânico da argamassa. Af_09/2020</v>
          </cell>
          <cell r="I34" t="str">
            <v>M²</v>
          </cell>
        </row>
        <row r="35">
          <cell r="G35" t="str">
            <v>Contrapiso em argamassa traço 1:4 (cimento e areia), preparo mecânicocom betoneira 400 l, aplicado em áreas secas sobre laje, aderido, acabamento não reforçado, espessura 2cm. Af_07/2021</v>
          </cell>
          <cell r="I35" t="str">
            <v>M²</v>
          </cell>
        </row>
        <row r="37">
          <cell r="G37" t="str">
            <v>Piso em granito aplicado em calçadas ou pisos externos. Af_05/2020 m2</v>
          </cell>
          <cell r="I37" t="str">
            <v>M²</v>
          </cell>
        </row>
        <row r="38">
          <cell r="G38" t="str">
            <v>Emboço, em argamassa traço 1:2:8, preparo manual, aplicado manualmente em paredes internas de ambientes com área maior que 10m², e = 17,5mm, com taliscas. Af_03/2024</v>
          </cell>
          <cell r="I38" t="str">
            <v>M²</v>
          </cell>
        </row>
        <row r="39">
          <cell r="G39" t="str">
            <v>Revestimento cerâmico para paredes internas com placas tipo esmaltadade dimensões 33x45 cm aplicadas na altura inteira das paredes. Af_02/2023_pe</v>
          </cell>
          <cell r="I39" t="str">
            <v>M²</v>
          </cell>
        </row>
        <row r="40">
          <cell r="G40" t="str">
            <v>Tela ondulada em aço galvanizado fio 10 bwg, malha de 1´</v>
          </cell>
          <cell r="I40" t="str">
            <v>M²</v>
          </cell>
        </row>
        <row r="41">
          <cell r="G41" t="str">
            <v>Tela em aço galvanizado fio 16 bwg, malha de 1´ - tipo alambrado</v>
          </cell>
          <cell r="I41" t="str">
            <v>M²</v>
          </cell>
        </row>
        <row r="42">
          <cell r="G42" t="str">
            <v>Cerca em tela de aço galvanizado de 2´, montantes em mourões de concreto com ponta inclinada e arame farpado</v>
          </cell>
          <cell r="I42" t="str">
            <v>M²</v>
          </cell>
        </row>
        <row r="43">
          <cell r="G43" t="str">
            <v>Alambrado em tela de aço galvanizado de 2´, montantes metálicos e arame farpado, até 4,00 m de altura</v>
          </cell>
          <cell r="I43" t="str">
            <v>M²</v>
          </cell>
        </row>
        <row r="44">
          <cell r="G44" t="str">
            <v>Alambrado em tela de aço galvanizado de 1´, montantes metálicos e arame farpado</v>
          </cell>
          <cell r="I44" t="str">
            <v>M²</v>
          </cell>
        </row>
        <row r="45">
          <cell r="G45" t="str">
            <v>Remoção de cercas e mourões, de forma manual, sem reaproveitamento. Af_09/2023</v>
          </cell>
          <cell r="I45" t="str">
            <v>M</v>
          </cell>
        </row>
        <row r="46">
          <cell r="G46" t="str">
            <v>Alambrado em mourões de concreto, com tela de arame galvanizado (inclusive mureta em concreto). Af_05/2018</v>
          </cell>
          <cell r="I46" t="str">
            <v>M²</v>
          </cell>
        </row>
        <row r="47">
          <cell r="G47" t="str">
            <v>Chapisco aplicado em alvenaria (com presença de vãos) e estruturas de concreto de fachada, com colher de pedreiro. Argamassa traço 1:3 com preparo manual. Af_10/2022</v>
          </cell>
          <cell r="I47" t="str">
            <v>M²</v>
          </cell>
        </row>
        <row r="48">
          <cell r="G48" t="str">
            <v>Alvenaria de vedação de blocos vazados de concreto aparente de 9x19x39 cm espessura 9 cm e argamassa de assentamento com preparo. manual.af_12/2021</v>
          </cell>
          <cell r="I48" t="str">
            <v>M²</v>
          </cell>
        </row>
        <row r="49">
          <cell r="G49" t="str">
            <v>Parede com sistema em chapas de gesso para drywall, uso interno, com duas faces duplas e estrutura metálica com guias duplas para paredes com área líquida maior ou igual a 6 m2, com vãos. Af_07/2023_ps</v>
          </cell>
          <cell r="I49" t="str">
            <v>M²</v>
          </cell>
        </row>
        <row r="50">
          <cell r="G50" t="str">
            <v>Parede com sistema em chapas de gesso para drywall, uso interno com duas faces duplas e estrutura metálica com guias duplas, sem vãos. Af_07/2023_ps</v>
          </cell>
          <cell r="I50" t="str">
            <v>M²</v>
          </cell>
        </row>
        <row r="51">
          <cell r="G51" t="str">
            <v>Divisória fixa em vidro temperado 10 mm, sem abertura. Af_01/2021_ps</v>
          </cell>
          <cell r="I51" t="str">
            <v>M²</v>
          </cell>
        </row>
        <row r="52">
          <cell r="G52" t="str">
            <v>Divisória em placas de gesso acartonado, resistência ao fogo 60 minutos, espessura 120/90mm - 1rf / 1rf lm</v>
          </cell>
          <cell r="I52" t="str">
            <v>M²</v>
          </cell>
        </row>
        <row r="53">
          <cell r="G53" t="str">
            <v>Forro modular removível em pvc de 618mm x 1243mm</v>
          </cell>
          <cell r="I53" t="str">
            <v>M²</v>
          </cell>
        </row>
        <row r="54">
          <cell r="G54" t="str">
            <v>Forro em drywall, para ambientes comerciais, inclusive estrutura birecional de fixação. Af_08/2023_ps</v>
          </cell>
          <cell r="I54" t="str">
            <v>M²</v>
          </cell>
        </row>
        <row r="55">
          <cell r="G55" t="str">
            <v>Acabamentos para forro (moldura em drywall, com largura de 15 cm). Af_08/2023_ps</v>
          </cell>
          <cell r="I55" t="str">
            <v>M²</v>
          </cell>
        </row>
        <row r="56">
          <cell r="G56" t="str">
            <v>Acabamentos para forro (roda-forro em perfil metálico e plástico). Af_08/2023</v>
          </cell>
          <cell r="I56" t="str">
            <v>M</v>
          </cell>
        </row>
        <row r="57">
          <cell r="G57" t="str">
            <v>Limpeza de superfície com jato de alta pressão. Af_04/2019</v>
          </cell>
          <cell r="I57" t="str">
            <v>M²</v>
          </cell>
        </row>
        <row r="58">
          <cell r="G58" t="str">
            <v>Impermeabilização de superfície com membrana à base de resina acrílica</v>
          </cell>
          <cell r="I58" t="str">
            <v>M²</v>
          </cell>
        </row>
        <row r="59">
          <cell r="G59" t="str">
            <v>Impermeabilização de superfície com argamassa polimérica / membrana acrílica, 3 demãos. Af_09/2023</v>
          </cell>
          <cell r="I59" t="str">
            <v>M²</v>
          </cell>
        </row>
        <row r="60">
          <cell r="G60" t="str">
            <v>Janela de aço tipo basculante para vidros, com batente, ferragens e pintura anticorrosiva. Exclusive vidros, acabamento, alizar e contramarco. Fornecimento e instalação. Af_12/2019</v>
          </cell>
          <cell r="I60" t="str">
            <v>M²</v>
          </cell>
        </row>
        <row r="61">
          <cell r="G61" t="str">
            <v>Janela de aço de correr com 4 folhas para vidro, com batente, ferragens e pintura anticorrosiva. Exclusive vidros, alizar e contramarco. Fornecimento e instalação. Af_12/2019</v>
          </cell>
          <cell r="I61" t="str">
            <v>M²</v>
          </cell>
        </row>
        <row r="62">
          <cell r="G62" t="str">
            <v>Grade média em aço carbono, espaçamento de 2 cm com barras chatas de 1´ x 3/8´</v>
          </cell>
          <cell r="I62" t="str">
            <v>M²</v>
          </cell>
        </row>
        <row r="63">
          <cell r="G63" t="str">
            <v>Grade em barra chata soldada de 1 1/2´ x 1/4´, sob medida</v>
          </cell>
          <cell r="I63" t="str">
            <v>M²</v>
          </cell>
        </row>
        <row r="64">
          <cell r="G64" t="str">
            <v>Guarda-corpo de aço galvanizado de 1,10m, montantes tubulares de 1.1/4" espaçados de 1,20m, travessa superior de 1.1/2", gradil formado portubos horizontais de 1" e verticais de 3/4", fixado com chumbador mecânico. Af_04/2019_ps</v>
          </cell>
          <cell r="I64" t="str">
            <v>M</v>
          </cell>
        </row>
        <row r="65">
          <cell r="G65" t="str">
            <v>Recolocação de esquadrias metálicas</v>
          </cell>
          <cell r="I65" t="str">
            <v>M²</v>
          </cell>
        </row>
        <row r="66">
          <cell r="G66" t="str">
            <v>Fechamento em chapa de aço galvanizada nº 14 msg, perfurada com diâmetro de 12,7 mm, requadro em chapa dobrada</v>
          </cell>
          <cell r="I66" t="str">
            <v>M²</v>
          </cell>
        </row>
        <row r="67">
          <cell r="G67" t="str">
            <v>Porta de entrada de abrir em alumínio, sob medida</v>
          </cell>
          <cell r="I67" t="str">
            <v>UN</v>
          </cell>
        </row>
        <row r="68">
          <cell r="G68" t="str">
            <v>Recolocação de batentes</v>
          </cell>
          <cell r="I68" t="str">
            <v>M</v>
          </cell>
        </row>
        <row r="69">
          <cell r="G69" t="str">
            <v>Mola hidraulica de piso para porta de vidro temperado. Af_01/2021</v>
          </cell>
          <cell r="I69" t="str">
            <v>UN</v>
          </cell>
        </row>
        <row r="70">
          <cell r="G70" t="str">
            <v>Jogo de ferragens cromadas para porta de vidro temperado, uma folha composto de dobradicas superior e inferior, trinco, fechadura, contra fechadura com capuchinho sem mola e puxador. Af_01/2021</v>
          </cell>
          <cell r="I70" t="str">
            <v>UN</v>
          </cell>
        </row>
        <row r="71">
          <cell r="G71" t="str">
            <v>Retirada de fechadura ou fecho de embutir</v>
          </cell>
          <cell r="I71" t="str">
            <v>UN</v>
          </cell>
        </row>
        <row r="72">
          <cell r="G72" t="str">
            <v>Retirada de fechadura ou fecho de sobrepor</v>
          </cell>
          <cell r="I72" t="str">
            <v>UN</v>
          </cell>
        </row>
        <row r="73">
          <cell r="G73" t="str">
            <v>Fechadura com maçaneta tipo alavanca em aço inoxidável, para porta externa</v>
          </cell>
          <cell r="I73" t="str">
            <v>UN</v>
          </cell>
        </row>
        <row r="74">
          <cell r="G74" t="str">
            <v>Fechadura de centro com cilindro para porta em vidro temperado</v>
          </cell>
          <cell r="I74" t="str">
            <v>UN</v>
          </cell>
        </row>
        <row r="75">
          <cell r="G75" t="str">
            <v>Fechadura de embutir com cilindro, externa, completa, acabamento padrão médio, incluso execução de furo - fornecimento e instalação. Af_12/2019</v>
          </cell>
          <cell r="I75" t="str">
            <v>UN</v>
          </cell>
        </row>
        <row r="76">
          <cell r="G76" t="str">
            <v>Fechadura de embutir para porta de banheiro, completa, acabamento padrão médio, incluso execução de furo - fornecimento e instalação. Af_12/2019</v>
          </cell>
          <cell r="I76" t="str">
            <v>UN</v>
          </cell>
        </row>
        <row r="77">
          <cell r="G77" t="str">
            <v>Fechadura de embutir para portas internas, completa, acabamento padrãomédio, com execução de furo - fornecimento e instalação. Af_12/2019</v>
          </cell>
          <cell r="I77" t="str">
            <v>UN</v>
          </cell>
        </row>
        <row r="78">
          <cell r="G78" t="str">
            <v>Kit de porta-pronta de madeira em acabamento melamínico branco, folhaleve ou média, 60x210cm, exclusive fechadura, fixação com preenchimento parcial de espuma expansiva - fornecimento e instalação. Af_12/2019</v>
          </cell>
          <cell r="I78" t="str">
            <v>UN</v>
          </cell>
        </row>
        <row r="79">
          <cell r="G79" t="str">
            <v>Kit de porta-pronta de madeira em acabamento melamínico branco, folhaleve ou média, 70x210cm, exclusive fechadura, fixação com preenchimento parcial de espuma expansiva - fornecimento e instalação. Af_12/2019</v>
          </cell>
          <cell r="I79" t="str">
            <v>UN</v>
          </cell>
        </row>
        <row r="80">
          <cell r="G80" t="str">
            <v>Kit de porta-pronta de madeira em acabamento melamínico branco, folhaleve ou média, 80x210cm, exclusive fechadura, fixação com preenchimento parcial de espuma expansiva - fornecimento e instalação. Af_12/2019</v>
          </cell>
          <cell r="I80" t="str">
            <v>UN</v>
          </cell>
        </row>
        <row r="81">
          <cell r="G81" t="str">
            <v>Batente para porta de madeira, padrão médio - fornecimento e montagem.af_12/2019</v>
          </cell>
          <cell r="I81" t="str">
            <v>UN</v>
          </cell>
        </row>
        <row r="82">
          <cell r="G82" t="str">
            <v>Tela de proteção tipo mosquiteira removível, em fibra de vidro com</v>
          </cell>
          <cell r="I82" t="str">
            <v>M²</v>
          </cell>
        </row>
        <row r="83">
          <cell r="G83" t="str">
            <v>Vidro liso transparente de 3 mm</v>
          </cell>
          <cell r="I83" t="str">
            <v>M²</v>
          </cell>
        </row>
        <row r="84">
          <cell r="G84" t="str">
            <v>Vidro liso transparente de 4 mm</v>
          </cell>
          <cell r="I84" t="str">
            <v>M²</v>
          </cell>
        </row>
        <row r="85">
          <cell r="G85" t="str">
            <v>Vidro liso transparente de 5 mm</v>
          </cell>
          <cell r="I85" t="str">
            <v>M²</v>
          </cell>
        </row>
        <row r="86">
          <cell r="G86" t="str">
            <v>Vidro liso transparente de 6 mm</v>
          </cell>
          <cell r="I86" t="str">
            <v>M²</v>
          </cell>
        </row>
        <row r="87">
          <cell r="G87" t="str">
            <v>Vidro liso laminado colorido de 6 mm</v>
          </cell>
          <cell r="I87" t="str">
            <v>M²</v>
          </cell>
        </row>
        <row r="88">
          <cell r="G88" t="str">
            <v>Vidro liso laminado colorido de 8 mm</v>
          </cell>
          <cell r="I88" t="str">
            <v>M²</v>
          </cell>
        </row>
        <row r="89">
          <cell r="G89" t="str">
            <v>Vidro liso laminado colorido de 10 mm</v>
          </cell>
          <cell r="I89" t="str">
            <v>M²</v>
          </cell>
        </row>
        <row r="90">
          <cell r="G90" t="str">
            <v>Vidro liso laminado leitoso de 6 mm</v>
          </cell>
          <cell r="I90" t="str">
            <v>M²</v>
          </cell>
        </row>
        <row r="91">
          <cell r="G91" t="str">
            <v>Vidro liso laminado incolor de 6 mm</v>
          </cell>
          <cell r="I91" t="str">
            <v>M²</v>
          </cell>
        </row>
        <row r="92">
          <cell r="G92" t="str">
            <v>Vidro liso laminado incolor de 8 mm</v>
          </cell>
          <cell r="I92" t="str">
            <v>M²</v>
          </cell>
        </row>
        <row r="93">
          <cell r="G93" t="str">
            <v>Vidro liso laminado incolor de 10 mm</v>
          </cell>
          <cell r="I93" t="str">
            <v>M²</v>
          </cell>
        </row>
        <row r="94">
          <cell r="G94" t="str">
            <v>Vidro fantasia de 3/4 mm</v>
          </cell>
          <cell r="I94" t="str">
            <v>M²</v>
          </cell>
        </row>
        <row r="95">
          <cell r="G95" t="str">
            <v>Vidro temperado incolor de 6 mm</v>
          </cell>
          <cell r="I95" t="str">
            <v>M²</v>
          </cell>
        </row>
        <row r="96">
          <cell r="G96" t="str">
            <v>Vidro temperado incolor de 8 mm</v>
          </cell>
          <cell r="I96" t="str">
            <v>M²</v>
          </cell>
        </row>
        <row r="97">
          <cell r="G97" t="str">
            <v>Vidro temperado incolor de 10 mm</v>
          </cell>
          <cell r="I97" t="str">
            <v>M²</v>
          </cell>
        </row>
        <row r="98">
          <cell r="G98" t="str">
            <v>Vidro laminado temperado incolor de 8mm</v>
          </cell>
          <cell r="I98" t="str">
            <v>M²</v>
          </cell>
        </row>
        <row r="99">
          <cell r="G99" t="str">
            <v>Vidro laminado temperado incolor de 16 mm</v>
          </cell>
          <cell r="I99" t="str">
            <v>M²</v>
          </cell>
        </row>
        <row r="100">
          <cell r="G100" t="str">
            <v>Espelho em vidro cristal liso, espessura de 4 mm</v>
          </cell>
          <cell r="I100" t="str">
            <v>M²</v>
          </cell>
        </row>
        <row r="101">
          <cell r="G101" t="str">
            <v>Espelho comum de 3 mm com moldura em alumínio</v>
          </cell>
          <cell r="I101" t="str">
            <v>M²</v>
          </cell>
        </row>
        <row r="102">
          <cell r="G102" t="str">
            <v>Massa para vidro</v>
          </cell>
          <cell r="I102" t="str">
            <v>M</v>
          </cell>
        </row>
        <row r="103">
          <cell r="G103" t="str">
            <v>Recolocação de vidro inclusive emassamento ou recolocação de baguetes</v>
          </cell>
          <cell r="I103" t="str">
            <v>M²</v>
          </cell>
        </row>
        <row r="104">
          <cell r="G104" t="str">
            <v>Pintura com tinta acrílica de acabamento aplicada a rolo ou pincel sobre superfícies metálicas (exceto perfil) executado em obra (02 demãos). Af_01/2020</v>
          </cell>
          <cell r="I104" t="str">
            <v>M²</v>
          </cell>
        </row>
        <row r="105">
          <cell r="G105" t="str">
            <v>Pintura com tinta alquídica de fundo (tipo zarcão) aplicada a rolo oupincel sobre superfícies metálicas (exceto perfil) executado em obra (por demão). Af_01/2020</v>
          </cell>
          <cell r="I105" t="str">
            <v>M²</v>
          </cell>
        </row>
        <row r="106">
          <cell r="G106" t="str">
            <v>Colocação de fita protetora para pintura. Af_01/2020</v>
          </cell>
          <cell r="I106" t="str">
            <v>M²</v>
          </cell>
        </row>
        <row r="107">
          <cell r="G107" t="str">
            <v>Pintura látex acrílica premium, aplicação manual em paredes, duas demãos. Af_04/2023</v>
          </cell>
          <cell r="I107" t="str">
            <v>M²</v>
          </cell>
        </row>
        <row r="108">
          <cell r="G108" t="str">
            <v>Pintura látex acrílica premium, aplicação manual em teto, duas demãos.af_04/2023</v>
          </cell>
          <cell r="I108" t="str">
            <v>M²</v>
          </cell>
        </row>
        <row r="109">
          <cell r="G109" t="str">
            <v>Esmalte à base de água em massa, inclusive preparo</v>
          </cell>
          <cell r="I109" t="str">
            <v>M²</v>
          </cell>
        </row>
        <row r="110">
          <cell r="G110" t="str">
            <v>Massa corrida à base de resina acrílica</v>
          </cell>
          <cell r="I110" t="str">
            <v>M²</v>
          </cell>
        </row>
        <row r="111">
          <cell r="G111" t="str">
            <v>Preparo de base para superfície metálica com fundo antioxidante</v>
          </cell>
          <cell r="I111" t="str">
            <v>M²</v>
          </cell>
        </row>
        <row r="112">
          <cell r="G112" t="str">
            <v>Reparo de trincas rasas até 5 mm de largura, na massa</v>
          </cell>
          <cell r="I112" t="str">
            <v>M²</v>
          </cell>
        </row>
        <row r="113">
          <cell r="G113" t="str">
            <v>Fundo selador acrílico, aplicação manual em parede, uma demão. Af_04/2023</v>
          </cell>
          <cell r="I113" t="str">
            <v>M²</v>
          </cell>
        </row>
        <row r="114">
          <cell r="G114" t="str">
            <v>Aplicação manual de pintura com tinta texturizada acrílica em moldurasde eps. Af_03/2024</v>
          </cell>
          <cell r="I114" t="str">
            <v>M²</v>
          </cell>
        </row>
        <row r="115">
          <cell r="G115" t="str">
            <v>Aplicação manual de pintura com tinta texturizada acrílica em panos cegos de fachada (sem presença de vãos) de edifícios de múltiplos pavimentos, duas cores. Af_03/2024</v>
          </cell>
          <cell r="I115" t="str">
            <v>M²</v>
          </cell>
        </row>
        <row r="116">
          <cell r="G116" t="str">
            <v>Aplicação manual de pintura com tinta texturizada acrílica em panos cegos de fachada (sem presença de vãos) de edifícios de múltiplos pavimentos, uma cor. Af_03/2024</v>
          </cell>
          <cell r="I116" t="str">
            <v>M²</v>
          </cell>
        </row>
        <row r="117">
          <cell r="G117" t="str">
            <v>Aplicação massa epóxi para madeira, para pintura com tinta pu de acabamento pigmentada .Af_01/2021</v>
          </cell>
          <cell r="I117" t="str">
            <v>M²</v>
          </cell>
        </row>
        <row r="118">
          <cell r="G118" t="str">
            <v>Caixa enterrada elétrica retangular, em alvenaria com tijolos cerâmicos maciços, fundo com brita, dimensões internas: 0,8x0,8x0,6 m. Af_12/2020</v>
          </cell>
          <cell r="I118" t="str">
            <v>UN</v>
          </cell>
        </row>
        <row r="119">
          <cell r="G119" t="str">
            <v>Caixa enterrada elétrica retangular, em alvenaria com tijolos cerâmicos maciços, fundo com brita, dimensões internas: 0,3x0,3x0,3 m. Af_12/2020</v>
          </cell>
          <cell r="I119" t="str">
            <v>UN</v>
          </cell>
        </row>
        <row r="120">
          <cell r="G120" t="str">
            <v>Caixa enterrada elétrica retangular, em alvenaria com tijolos cerâmicos maciços, fundo com brita, dimensões internas: 0,4x0,4x0,4 m. Af_12/2020</v>
          </cell>
          <cell r="I120" t="str">
            <v>UN</v>
          </cell>
        </row>
        <row r="121">
          <cell r="G121" t="str">
            <v>Disjuntor monopolar tipo din, corrente nominal de 16a - fornecimento e instalação. Af_10/2020</v>
          </cell>
          <cell r="I121" t="str">
            <v>UN</v>
          </cell>
        </row>
        <row r="122">
          <cell r="G122" t="str">
            <v>Disjuntor monopolar tipo din, corrente nominal de 20a - fornecimento e instalação. Af_10/2020</v>
          </cell>
          <cell r="I122" t="str">
            <v>UN</v>
          </cell>
        </row>
        <row r="123">
          <cell r="G123" t="str">
            <v>Disjuntor monopolar tipo din, corrente nominal de 25a - fornecimento e instalação. Af_10/2020</v>
          </cell>
          <cell r="I123" t="str">
            <v>UN</v>
          </cell>
        </row>
        <row r="124">
          <cell r="G124" t="str">
            <v>Disjuntor monopolar tipo din, corrente nominal de 32a - fornecimento e instalação. Af_10/2020</v>
          </cell>
          <cell r="I124" t="str">
            <v>UN</v>
          </cell>
        </row>
        <row r="125">
          <cell r="G125" t="str">
            <v>Disjuntor tripolar tipo din, corrente nominal de 32a - fornecimento e instalação. Af_10/2020</v>
          </cell>
          <cell r="I125" t="str">
            <v>UN</v>
          </cell>
        </row>
        <row r="126">
          <cell r="G126" t="str">
            <v>Disjuntor termomagnético tripolar, corrente nominal de 125ª fornecimento e instalação. Af10/2020</v>
          </cell>
          <cell r="I126" t="str">
            <v>UN</v>
          </cell>
        </row>
        <row r="127">
          <cell r="G127" t="str">
            <v>Disjuntor tripolar tipo nema, corrente nominal de 60 até 100a - fornecimento e instalação. Af_10/2020</v>
          </cell>
          <cell r="I127" t="str">
            <v>UN</v>
          </cell>
        </row>
        <row r="128">
          <cell r="G128" t="str">
            <v>Cabo de cobre flexível isolado, 1,5 mm², anti-chama 0,6/1,0 kv, para c</v>
          </cell>
          <cell r="I128" t="str">
            <v>M</v>
          </cell>
        </row>
        <row r="129">
          <cell r="G129" t="str">
            <v>Cabo de cobre flexível isolado, 2,5 mm², anti-chama 450/750 v, para circuitos terminais - fornecimento e instalação. Af_03/2023</v>
          </cell>
          <cell r="I129" t="str">
            <v>M</v>
          </cell>
        </row>
        <row r="130">
          <cell r="G130" t="str">
            <v>Cabo de cobre flexível isolado, 4 mm², anti-chama 450/750 v, para circuitos terminais - fornecimento e instalação. Af_03/2023</v>
          </cell>
          <cell r="I130" t="str">
            <v>M</v>
          </cell>
        </row>
        <row r="131">
          <cell r="G131" t="str">
            <v>Cabo de cobre flexível isolado, 6 mm², anti-chama 450/750 v, para circuitos terminais - fornecimento e instalação. Af_03/2023</v>
          </cell>
          <cell r="I131" t="str">
            <v>M</v>
          </cell>
        </row>
        <row r="132">
          <cell r="G132" t="str">
            <v>Cabo de cobre flexível isolado, 16 mm², anti-chama 450/750 v, para circuitos terminais - fornecimento e instalação. Af_03/2023</v>
          </cell>
          <cell r="I132" t="str">
            <v>M</v>
          </cell>
        </row>
        <row r="133">
          <cell r="G133" t="str">
            <v>Condulete de alumínio, tipo x, para eletroduto de aço galvanizado dn 20 mm (3/4''), aparente - fornecimento e instalação. Af_10/2022</v>
          </cell>
          <cell r="I133" t="str">
            <v>M</v>
          </cell>
        </row>
        <row r="134">
          <cell r="G134" t="str">
            <v>Condulete de alumínio, tipo x, para eletroduto de aço galvanizado dn 25 mm (1''), aparente - fornecimento e instalação. Af_10/2022</v>
          </cell>
          <cell r="I134" t="str">
            <v>M</v>
          </cell>
        </row>
        <row r="135">
          <cell r="G135" t="str">
            <v>Eletroduto rígido roscável, pvc, dn 25 mm (3/4"), para circuitos terminais, instalado em parede - fornecimento e instalação. Af_03/2023</v>
          </cell>
          <cell r="I135" t="str">
            <v>M</v>
          </cell>
        </row>
        <row r="136">
          <cell r="G136" t="str">
            <v>Eletroduto rígido roscável, pvc, dn 32 mm (1"), para circuitos terminais, instalado em parede - fornecimento e instalação. Af_03/2023</v>
          </cell>
          <cell r="I136" t="str">
            <v>M</v>
          </cell>
        </row>
        <row r="137">
          <cell r="G137" t="str">
            <v>Eletroduto rígido roscável, pvc, dn 40 mm (1 1/4"), para circuitos terminais, instalado em parede - fornecimento e instalação. Af_03/2023</v>
          </cell>
          <cell r="I137" t="str">
            <v>M</v>
          </cell>
        </row>
        <row r="138">
          <cell r="G138" t="str">
            <v>Eletroduto rígido roscável, pvc, dn 50 mm (1 1/2"), para rede enterrada de distribuição de energia elétrica - fornecimento e instalação. Af_12/2021</v>
          </cell>
          <cell r="I138" t="str">
            <v>M</v>
          </cell>
        </row>
        <row r="139">
          <cell r="G139" t="str">
            <v>Eletroduto rígido roscável, pvc, dn 60 mm (2"), para rede enterrada dedistribuição de energia elétrica - fornecimento e instalação. Af_12/2021</v>
          </cell>
          <cell r="I139" t="str">
            <v>M</v>
          </cell>
        </row>
        <row r="140">
          <cell r="G140" t="str">
            <v>Lâmpada compacta de led 6 w, base e27 - fornecimento e instalação. Af_02/2020</v>
          </cell>
          <cell r="I140" t="str">
            <v>UN</v>
          </cell>
        </row>
        <row r="141">
          <cell r="G141" t="str">
            <v>Lâmpada compacta de led 10 w, base e27 - fornecimento e instalação. Af_02/2020</v>
          </cell>
          <cell r="I141" t="str">
            <v>UN</v>
          </cell>
        </row>
        <row r="142">
          <cell r="G142" t="str">
            <v>Lâmpada tubular led de 9/10 w, base g13 - fornecimento e instalação. Af_02/2020_ps</v>
          </cell>
          <cell r="I142" t="str">
            <v>UN</v>
          </cell>
        </row>
        <row r="143">
          <cell r="G143" t="str">
            <v>Lâmpada tubular led de 18/20 w, base g13 - fornecimento e instalação. af_02/2020_ps</v>
          </cell>
          <cell r="I143" t="str">
            <v>UN</v>
          </cell>
        </row>
        <row r="144">
          <cell r="G144" t="str">
            <v>Luminária tipo plafon circular, de sobrepor, com led de 12/13 w - fornecimento e instalação Af_03/2022</v>
          </cell>
          <cell r="I144" t="str">
            <v>UN</v>
          </cell>
        </row>
        <row r="145">
          <cell r="G145" t="str">
            <v>Interruptor simples (1 módulo), 10a/250v, incluindo suporte e placa -fornecimento e instalação Af_03/2023</v>
          </cell>
          <cell r="I145" t="str">
            <v>UN</v>
          </cell>
        </row>
        <row r="146">
          <cell r="G146" t="str">
            <v>Interruptor simples (2 módulos), 10a/250v, incluindo suporte e placa -fornecimento e instalação Af_03/2023</v>
          </cell>
          <cell r="I146" t="str">
            <v>UN</v>
          </cell>
        </row>
        <row r="147">
          <cell r="G147" t="str">
            <v>Interruptor simples (3 módulos), 10a/250v, incluindo suporte e placa -fornecimento e instalação.Af_03/2023</v>
          </cell>
          <cell r="I147" t="str">
            <v>UN</v>
          </cell>
        </row>
        <row r="148">
          <cell r="G148" t="str">
            <v>Tomada média de embutir (1 módulo), 2p+t 10 a, incluindo suporte e placa - fornecimento e instalação.Af_03/2023</v>
          </cell>
          <cell r="I148" t="str">
            <v>UN</v>
          </cell>
        </row>
        <row r="149">
          <cell r="G149" t="str">
            <v>Tomada média de embutir (1 módulo), 2p+t 20 a, incluindo suporte e placa - fornecimento e instalação.Af_03/2023</v>
          </cell>
          <cell r="I149" t="str">
            <v>UN</v>
          </cell>
        </row>
        <row r="150">
          <cell r="G150" t="str">
            <v>Tomada média de embutir (2 módulos), 2p+t 10 a, incluindo suporte e placa - fornecimento e instalação. Af_03/2023</v>
          </cell>
          <cell r="I150" t="str">
            <v>UN</v>
          </cell>
        </row>
        <row r="151">
          <cell r="G151" t="str">
            <v>Haste de aterramento, diâmetro 5/8", com 3 metros - fornecimento e intalação. Af_08/2023</v>
          </cell>
          <cell r="I151" t="str">
            <v>UN</v>
          </cell>
        </row>
        <row r="152">
          <cell r="G152" t="str">
            <v>Caixa de inspeção para aterramento, circular, em polietileno, diâmetrointerno = 0,3 m. Af_12/2020</v>
          </cell>
          <cell r="I152" t="str">
            <v>UN</v>
          </cell>
        </row>
        <row r="153">
          <cell r="G153" t="str">
            <v>Conector terminal tipo bnc para cabo coaxial rg 59</v>
          </cell>
          <cell r="I153" t="str">
            <v>M</v>
          </cell>
        </row>
        <row r="154">
          <cell r="G154" t="str">
            <v>Sifão do tipo flexível em pvc 1 x 1.1/2 - fornecimento  instalação.af_01/2020</v>
          </cell>
          <cell r="I154" t="str">
            <v>UN</v>
          </cell>
        </row>
        <row r="155">
          <cell r="G155" t="str">
            <v>Lavatório louça branca com coluna, 45 x 55cm ou equivalente, padrão médio, incluso sifão tipo garrafa, válvula e engate flexível de 40cm em metal cromado, com torneira cromada de mesa, padrão médio - fornecimento e instalação. Af_01/2020</v>
          </cell>
          <cell r="I155" t="str">
            <v>UN</v>
          </cell>
        </row>
        <row r="156">
          <cell r="G156" t="str">
            <v>Remoção de tubulação hidráulica em geral, incluindo conexões, caixas e ralos</v>
          </cell>
          <cell r="I156" t="str">
            <v>M</v>
          </cell>
        </row>
        <row r="157">
          <cell r="G157" t="str">
            <v>Cuba de louça de embutir oval</v>
          </cell>
          <cell r="I157" t="str">
            <v>UN</v>
          </cell>
        </row>
        <row r="158">
          <cell r="G158" t="str">
            <v>Caixa de descarga em plástico, de sobrepor, capacidade 9 litros com engate flexível</v>
          </cell>
          <cell r="I158" t="str">
            <v>UN</v>
          </cell>
        </row>
        <row r="159">
          <cell r="G159" t="str">
            <v>Tubo, pvc, soldável, de 20mm, instalado em ramal ou sub-ramal de água- fornecimento e instalação. Af_06/2022</v>
          </cell>
          <cell r="I159" t="str">
            <v>M</v>
          </cell>
        </row>
        <row r="160">
          <cell r="G160" t="str">
            <v>Tubo, pvc, soldável, de 32mm, instalado em ramal ou sub-ramal de água- fornecimento e instalação. Af_06/2022</v>
          </cell>
          <cell r="I160" t="str">
            <v>M</v>
          </cell>
        </row>
        <row r="161">
          <cell r="G161" t="str">
            <v>Tubo de aço preto sem costura, conexão soldada, dn 50 (2"), instaladoem prumadas - fornecimento e instalação. Af_10/2020</v>
          </cell>
          <cell r="I161" t="str">
            <v>M</v>
          </cell>
        </row>
        <row r="162">
          <cell r="G162" t="str">
            <v>Tubo, pex, multicamada, com tubo luva, dn 26, instalado em implantaçãode instalações de gás - fornecimento e instalação Af_01/2020</v>
          </cell>
          <cell r="I162" t="str">
            <v>M</v>
          </cell>
        </row>
        <row r="163">
          <cell r="G163" t="str">
            <v>União, em ferro galvanizado, 4", conexão rosqueada, instalado em prumadas - fornecimento e instalação. Af_10/2020</v>
          </cell>
          <cell r="I163" t="str">
            <v>M</v>
          </cell>
        </row>
        <row r="164">
          <cell r="G164" t="str">
            <v>Joelho 90°, em ferro galvanizado, 4", conexão rosqueada, instalado emprumadas - fornecimento e instalação. Af_10/2020</v>
          </cell>
          <cell r="I164" t="str">
            <v>M</v>
          </cell>
        </row>
        <row r="165">
          <cell r="G165" t="str">
            <v>Tê, em ferro galvanizado, 4", conexão rosqueada, instalado em prumadas- fornecimento e instalação.Af_10/2020</v>
          </cell>
          <cell r="I165" t="str">
            <v>M</v>
          </cell>
        </row>
        <row r="166">
          <cell r="G166" t="str">
            <v>Sifão plástico sanfonado universal de 1´</v>
          </cell>
          <cell r="I166" t="str">
            <v>UN</v>
          </cell>
        </row>
        <row r="167">
          <cell r="G167" t="str">
            <v>Recolocação de torneiras</v>
          </cell>
          <cell r="I167" t="str">
            <v>UN</v>
          </cell>
        </row>
        <row r="168">
          <cell r="G168" t="str">
            <v>Recolocação de sifões</v>
          </cell>
          <cell r="I168" t="str">
            <v>UN</v>
          </cell>
        </row>
        <row r="169">
          <cell r="G169" t="str">
            <v>Recolocação de aparelhos sanitários, incluindo acessórios</v>
          </cell>
          <cell r="I169" t="str">
            <v>UN</v>
          </cell>
        </row>
        <row r="170">
          <cell r="G170" t="str">
            <v>Recolocação de caixas de descarga de sobrepor</v>
          </cell>
          <cell r="I170" t="str">
            <v>UN</v>
          </cell>
        </row>
        <row r="171">
          <cell r="G171" t="str">
            <v>Acabamento cromado para registro</v>
          </cell>
          <cell r="I171" t="str">
            <v>UN</v>
          </cell>
        </row>
        <row r="172">
          <cell r="G172" t="str">
            <v>Reparo para válvula de descarga</v>
          </cell>
          <cell r="I172" t="str">
            <v>UN</v>
          </cell>
        </row>
        <row r="173">
          <cell r="G173" t="str">
            <v>Tubo de ligação para sanitário</v>
          </cell>
          <cell r="I173" t="str">
            <v>UN</v>
          </cell>
        </row>
        <row r="174">
          <cell r="G174" t="str">
            <v>Tampa de plástico para bacia sanitária</v>
          </cell>
          <cell r="I174" t="str">
            <v>UN</v>
          </cell>
        </row>
        <row r="175">
          <cell r="G175" t="str">
            <v>Chuveiro com jato regulável em metal com acabamento cromado</v>
          </cell>
          <cell r="I175" t="str">
            <v>UN</v>
          </cell>
        </row>
        <row r="176">
          <cell r="G176" t="str">
            <v>Chuveiro elétrico de 5.500 w / 220 v em pvc</v>
          </cell>
          <cell r="I176" t="str">
            <v>UN</v>
          </cell>
        </row>
        <row r="177">
          <cell r="G177" t="str">
            <v>Tanque em aço inoxidável</v>
          </cell>
          <cell r="I177" t="str">
            <v>UN</v>
          </cell>
        </row>
        <row r="178">
          <cell r="G178" t="str">
            <v>Entrada completa de gás glp domiciliar com 2 bujões de 13 kg</v>
          </cell>
          <cell r="I178" t="str">
            <v>UN</v>
          </cell>
        </row>
        <row r="179">
          <cell r="G179" t="str">
            <v>Entrada completa de gás glp com 2 cilindros de 45 kg</v>
          </cell>
          <cell r="I179" t="str">
            <v>UN</v>
          </cell>
        </row>
        <row r="180">
          <cell r="G180" t="str">
            <v>Abrigo padronizado de gás glp encanado</v>
          </cell>
          <cell r="I180" t="str">
            <v>UN</v>
          </cell>
        </row>
        <row r="181">
          <cell r="G181" t="str">
            <v>Cilindro de gás (glp) de 45 kg, com carga</v>
          </cell>
          <cell r="I181" t="str">
            <v>UN</v>
          </cell>
        </row>
        <row r="182">
          <cell r="G182" t="str">
            <v>Remoção de calha ou rufo</v>
          </cell>
          <cell r="I182" t="str">
            <v>M</v>
          </cell>
        </row>
        <row r="183">
          <cell r="G183" t="str">
            <v>Calha, rufo, afins em chapa galvanizada nº 26 - corte 0,33 m</v>
          </cell>
          <cell r="I183" t="str">
            <v>M</v>
          </cell>
        </row>
        <row r="184">
          <cell r="G184" t="str">
            <v>Calha, rufo, afins em chapa galvanizada nº 26 - corte 0,50 m</v>
          </cell>
          <cell r="I184" t="str">
            <v>M</v>
          </cell>
        </row>
        <row r="185">
          <cell r="G185" t="str">
            <v>Tubo pvc rígido, tipo coletor esgoto, junta elástica, dn= 100 mm,</v>
          </cell>
          <cell r="I185" t="str">
            <v>M</v>
          </cell>
        </row>
        <row r="186">
          <cell r="G186" t="str">
            <v xml:space="preserve">Barra de apoio reta, para pessoas com mobilidade reduzida, em tubo </v>
          </cell>
          <cell r="I186" t="str">
            <v>M</v>
          </cell>
        </row>
        <row r="190">
          <cell r="G190" t="str">
            <v>Piso tátil de concreto intertravado alerta / direcional, espessura de 6 cm, com rejunte em areia</v>
          </cell>
          <cell r="I190" t="str">
            <v>M²</v>
          </cell>
        </row>
        <row r="191">
          <cell r="G191" t="str">
            <v>Corrimão tubular em aço galvanizado, diâmetro 1 1/2´</v>
          </cell>
          <cell r="I191" t="str">
            <v>M</v>
          </cell>
        </row>
        <row r="192">
          <cell r="G192" t="str">
            <v>Corrimão duplo em tubo de aço inoxidável escovado, com diâmetro de1 1/2´ e montantes com diâmetro de 2´</v>
          </cell>
          <cell r="I192" t="str">
            <v>M</v>
          </cell>
        </row>
        <row r="193">
          <cell r="G193" t="str">
            <v>Cabo telefônico CI, com 10 pares de 0,50 mm, para centrais telefônicas,  equipamentos e rede interna</v>
          </cell>
          <cell r="I193" t="str">
            <v>M</v>
          </cell>
        </row>
        <row r="195">
          <cell r="I195" t="str">
            <v>M</v>
          </cell>
        </row>
        <row r="196">
          <cell r="G196" t="str">
            <v>Cabo telefônico CI, com 50 pares de 0,50 mm, para centrais telefônicas equipamentos e rede interna,</v>
          </cell>
          <cell r="I196" t="str">
            <v>M</v>
          </cell>
        </row>
        <row r="197">
          <cell r="G197" t="str">
            <v>Cabo telefônico CCI, com 1 par de 0,50 mm, para ligação de aparelhos telefônicos</v>
          </cell>
          <cell r="I197" t="str">
            <v>M</v>
          </cell>
        </row>
        <row r="198">
          <cell r="G198" t="str">
            <v>Fio telefônico externo tipo FE-160</v>
          </cell>
          <cell r="I198" t="str">
            <v>M</v>
          </cell>
        </row>
        <row r="199">
          <cell r="G199" t="str">
            <v>Cabo telefônico CTP-APL-SN, com 10 pares de 0,50 mm, para cotos de transição em caixas e entradas</v>
          </cell>
          <cell r="I199" t="str">
            <v>M</v>
          </cell>
        </row>
        <row r="200">
          <cell r="G200" t="str">
            <v>Cabo telefônico CCE-APL, com 4 pares de 0,50 mm, para conexões em rede externa</v>
          </cell>
          <cell r="I200" t="str">
            <v>M</v>
          </cell>
        </row>
        <row r="201">
          <cell r="G201" t="str">
            <v>Cabo telefônico secundário de distribuição CTP-APL, com 20 pares de 0,50 mm, para rede externa</v>
          </cell>
          <cell r="I201" t="str">
            <v>M</v>
          </cell>
        </row>
        <row r="202">
          <cell r="G202" t="str">
            <v>Cabo telefônico secundário de distribuição CTP-APL, com 50 pares de 0,50 mm, para rede externa</v>
          </cell>
          <cell r="I202" t="str">
            <v>M</v>
          </cell>
        </row>
        <row r="203">
          <cell r="G203" t="str">
            <v>Cabo telefônico secundário de distribuição CTP-APL, com 100 pares de 0,50 mm, para rede externa</v>
          </cell>
          <cell r="I203" t="str">
            <v>M</v>
          </cell>
        </row>
        <row r="204">
          <cell r="G204" t="str">
            <v>Cabo telefônico secundário de distribuição CTP-APL-G, com 10 pares de 0,50 mm, para rede subterrânea</v>
          </cell>
          <cell r="I204" t="str">
            <v>M</v>
          </cell>
        </row>
        <row r="205">
          <cell r="G205" t="str">
            <v>Cabo telefônico secundário de distribuição CTP-APL-G, com 20 pares de 0,50 mm, para rede subterrânea</v>
          </cell>
          <cell r="I205" t="str">
            <v>M</v>
          </cell>
        </row>
        <row r="206">
          <cell r="G206" t="str">
            <v>Cabo telefônico secundário de distribuição CTP-APL-G, com 50 pares de 0,50 mm, para rede subterrânea</v>
          </cell>
          <cell r="I206" t="str">
            <v>M</v>
          </cell>
        </row>
        <row r="207">
          <cell r="G207" t="str">
            <v>Cabo telefônico secundário de distribuição CTP-APL, com 10 pares de 0,65 mm, para rede externa</v>
          </cell>
          <cell r="I207" t="str">
            <v>M</v>
          </cell>
        </row>
        <row r="208">
          <cell r="G208" t="str">
            <v>Cabo telefônico secundário de distribuição CTP-APL, com 20 pares de 0,65 mm, para rede externa</v>
          </cell>
          <cell r="I208" t="str">
            <v>M</v>
          </cell>
        </row>
        <row r="209">
          <cell r="G209" t="str">
            <v>Cabo telefônico secundário de distribuição CTP-APL, com 50 pares de 0,65 mm, para rede externa</v>
          </cell>
          <cell r="I209" t="str">
            <v>M</v>
          </cell>
        </row>
        <row r="210">
          <cell r="G210" t="str">
            <v>Caixa de passagem para telefone 15x15x10cm (sobrepor), fornecimento e instalacao. Af_11/2019</v>
          </cell>
          <cell r="I210" t="str">
            <v>UN</v>
          </cell>
        </row>
        <row r="211">
          <cell r="G211" t="str">
            <v>Caixa de passagem para telefone 80x80x15cm (sobrepor) fornecimento e instalacao. Af_11/2019</v>
          </cell>
          <cell r="I211" t="str">
            <v>UN</v>
          </cell>
        </row>
        <row r="212">
          <cell r="G212" t="str">
            <v>Quadro de distribuição para telefone n.2, 20x20x12cm em chapa metalica, de embutir, sem acessorios, padrão telebras, fornecimento e instalação. Af_11/2019</v>
          </cell>
          <cell r="I212" t="str">
            <v>UN</v>
          </cell>
        </row>
        <row r="213">
          <cell r="G213" t="str">
            <v>Quadro de distribuição para telefone n.5, 80x80x12cm em chapa metalica, sem acessorios, padrao telebras, fornecimento e instalação Af_11/2019</v>
          </cell>
          <cell r="I213" t="str">
            <v>UN</v>
          </cell>
        </row>
        <row r="214">
          <cell r="G214" t="str">
            <v>Caixa enterrada para instalações telefônicas tipo r1, em alvenaria comblocos de concreto, dimensões internas: 0,35x0,60x0,60 m, excluindo tampão. Af_12/2020</v>
          </cell>
          <cell r="I214" t="str">
            <v>UN</v>
          </cell>
        </row>
        <row r="215">
          <cell r="G215" t="str">
            <v>Tampa para caixa tipo r1, em ferro fundido, dimensões internas: 0,40 x0,60 m - fornecimento e instalação. Af_12/2020</v>
          </cell>
          <cell r="I215" t="str">
            <v>UN</v>
          </cell>
        </row>
        <row r="216">
          <cell r="G216" t="str">
            <v>Tomada para telefone 4p, padrão telebrás, com placa</v>
          </cell>
          <cell r="I216" t="str">
            <v>CJ</v>
          </cell>
        </row>
        <row r="217">
          <cell r="G217" t="str">
            <v>Tomada rj 11 para telefone, sem placa</v>
          </cell>
          <cell r="I217" t="str">
            <v>UN</v>
          </cell>
        </row>
        <row r="218">
          <cell r="G218" t="str">
            <v>Central de pabx para 2 linhas e 8 ramais</v>
          </cell>
          <cell r="I218" t="str">
            <v>UN</v>
          </cell>
        </row>
        <row r="219">
          <cell r="G219" t="str">
            <v>Central pabx híbrida de telefonia para 8 linhas tronco e 24 a 32 ramais digital e analógico</v>
          </cell>
          <cell r="I219" t="str">
            <v>CJ</v>
          </cell>
        </row>
        <row r="220">
          <cell r="G220" t="str">
            <v>Cabo coaxial tipo rg 6</v>
          </cell>
          <cell r="I220" t="str">
            <v>M</v>
          </cell>
        </row>
        <row r="221">
          <cell r="G221" t="str">
            <v>Cabo coaxial tipo rg 11</v>
          </cell>
          <cell r="I221" t="str">
            <v>M</v>
          </cell>
        </row>
        <row r="222">
          <cell r="G222" t="str">
            <v>Cabo coaxial tipo rg 59</v>
          </cell>
          <cell r="I222" t="str">
            <v>M</v>
          </cell>
        </row>
        <row r="223">
          <cell r="G223" t="str">
            <v>Cabo coaxial tipo rgc 6</v>
          </cell>
          <cell r="I223" t="str">
            <v>M</v>
          </cell>
        </row>
        <row r="224">
          <cell r="G224" t="str">
            <v>Cabo coaxial tipo rgc 59</v>
          </cell>
          <cell r="I224" t="str">
            <v>M</v>
          </cell>
        </row>
        <row r="225">
          <cell r="G225" t="str">
            <v>Cabo para rede u/utp 23 awg com 4 pares - categoria 6a</v>
          </cell>
          <cell r="I225" t="str">
            <v>M</v>
          </cell>
        </row>
        <row r="226">
          <cell r="G226" t="str">
            <v>Cabo para rede 24 awg com 4 pares, categoria 6</v>
          </cell>
          <cell r="I226" t="str">
            <v>M</v>
          </cell>
        </row>
        <row r="227">
          <cell r="G227" t="str">
            <v>Cabo óptico de terminação, 2 fibras, 50/125 μm - uso interno/externo</v>
          </cell>
          <cell r="I227" t="str">
            <v>M</v>
          </cell>
        </row>
        <row r="228">
          <cell r="G228" t="str">
            <v>Cabo óptico multimodo, 4 fibras, 50/125 μm - uso interno/externo</v>
          </cell>
          <cell r="I228" t="str">
            <v>M</v>
          </cell>
        </row>
        <row r="229">
          <cell r="G229" t="str">
            <v>Cabo óptico multimodo, 6 fibras, 50/125 μm - uso interno/externo</v>
          </cell>
          <cell r="I229" t="str">
            <v>M</v>
          </cell>
        </row>
        <row r="230">
          <cell r="G230" t="str">
            <v>Cabo torcido flexível de 2 x 2,5 mm², isolação em pvc antichama</v>
          </cell>
          <cell r="I230" t="str">
            <v>M</v>
          </cell>
        </row>
        <row r="231">
          <cell r="G231" t="str">
            <v>Tomada rj 45 para rede de dados, com placa</v>
          </cell>
          <cell r="I231" t="str">
            <v>UN</v>
          </cell>
        </row>
        <row r="232">
          <cell r="G232" t="str">
            <v>Limpeza manual de vegetação em terreno com enxada. Af_03/2024</v>
          </cell>
          <cell r="I232" t="str">
            <v>M²</v>
          </cell>
        </row>
        <row r="233">
          <cell r="G233" t="str">
            <v>Limpeza mecanizada de camada vegetal, vegetação e pequenas árvores (diâmetro de tronco menor que 0,20 m), com trator de esteiras. Af_03/2024</v>
          </cell>
          <cell r="I233" t="str">
            <v>M²</v>
          </cell>
        </row>
        <row r="234">
          <cell r="G234" t="str">
            <v>Limpeza mecanizada do terreno, inclusive troncos com diâmetro acima de 15 cm até 50 cm, com caminhão à disposição dentro da obra, até o raio de 1 km</v>
          </cell>
          <cell r="I234" t="str">
            <v>M²</v>
          </cell>
        </row>
        <row r="235">
          <cell r="G235" t="str">
            <v>Porteiro eletrônico com um interfone</v>
          </cell>
          <cell r="I235" t="str">
            <v>CJ</v>
          </cell>
        </row>
        <row r="236">
          <cell r="G236" t="str">
            <v>Central de alarme microprocessada, para até 125 zonas</v>
          </cell>
          <cell r="I236" t="str">
            <v>UN</v>
          </cell>
        </row>
        <row r="238">
          <cell r="G238" t="str">
            <v>Rack fechado de piso padrão metálico, 19 x 24 Us x 570 mm</v>
          </cell>
          <cell r="I238" t="str">
            <v>UN</v>
          </cell>
        </row>
        <row r="240">
          <cell r="G240" t="str">
            <v>Câmera fixa colorida compacta com domo, para áreas internas e externas - 1,3 MP</v>
          </cell>
          <cell r="I240" t="str">
            <v>UN</v>
          </cell>
        </row>
        <row r="241">
          <cell r="G241" t="str">
            <v>Câmera fixa colorida tipo bullet, para áreas internas e externas - 1,3 MP</v>
          </cell>
          <cell r="I241" t="str">
            <v>UN</v>
          </cell>
        </row>
        <row r="242">
          <cell r="G242" t="str">
            <v>Unidade de disco rígido (HD) externo de 5 TB</v>
          </cell>
          <cell r="I242" t="str">
            <v>UN</v>
          </cell>
        </row>
        <row r="244">
          <cell r="G244" t="str">
            <v>Guia organizadora de cabos para rack, 19´ 1 U</v>
          </cell>
          <cell r="I244" t="str">
            <v>UN</v>
          </cell>
        </row>
        <row r="245">
          <cell r="G245" t="str">
            <v>Guia organizadora de cabos para rack, 19´ 2 U</v>
          </cell>
          <cell r="I245" t="str">
            <v>UN</v>
          </cell>
        </row>
        <row r="246">
          <cell r="G246" t="str">
            <v>Switch Gigabit 24 portas com capacidade de 10/100/1000/Mbps</v>
          </cell>
          <cell r="I246" t="str">
            <v>UN</v>
          </cell>
        </row>
        <row r="247">
          <cell r="G247" t="str">
            <v>Cadeado de latão com cilindro - trava dupla - 25/27mm</v>
          </cell>
          <cell r="I247" t="str">
            <v>UN</v>
          </cell>
        </row>
        <row r="248">
          <cell r="G248" t="str">
            <v>Cadeado de latão com cilindro - trava dupla - 35/36mm</v>
          </cell>
          <cell r="I248" t="str">
            <v>UN</v>
          </cell>
        </row>
        <row r="249">
          <cell r="G249" t="str">
            <v>Cadeado de latão com cilindro - trava dupla - 50mm</v>
          </cell>
          <cell r="I249" t="str">
            <v>UN</v>
          </cell>
        </row>
        <row r="250">
          <cell r="G250" t="str">
            <v>Cadeado de latão com cilindro - trava dupla - 60mm</v>
          </cell>
          <cell r="I250" t="str">
            <v>UN</v>
          </cell>
        </row>
        <row r="251">
          <cell r="G251" t="str">
            <v>Cadeado de latão com cilindro de alta segurança, com 16 pinos e tetrachave - 70mm</v>
          </cell>
          <cell r="I251" t="str">
            <v>UN</v>
          </cell>
        </row>
        <row r="255">
          <cell r="G255" t="str">
            <v>Limpeza de caixa de inspeção</v>
          </cell>
          <cell r="I255" t="str">
            <v>UN</v>
          </cell>
        </row>
        <row r="257">
          <cell r="G257" t="str">
            <v>Limpeza e desobstrução de canaletas ou tubulações de águas pluviais</v>
          </cell>
          <cell r="I257" t="str">
            <v>M</v>
          </cell>
        </row>
        <row r="258">
          <cell r="G258" t="str">
            <v>Limpeza e desentupimento manual de tubulação de esgoto predial</v>
          </cell>
          <cell r="I258" t="str">
            <v>M</v>
          </cell>
        </row>
        <row r="260">
          <cell r="G260" t="str">
            <v>Limpeza final da obra</v>
          </cell>
          <cell r="I260" t="str">
            <v>M²</v>
          </cell>
        </row>
        <row r="261">
          <cell r="G261" t="str">
            <v>Montagem e desmontagem de andaime tubular fachadeiro com altura até 10 m</v>
          </cell>
          <cell r="I261" t="str">
            <v>M²</v>
          </cell>
        </row>
        <row r="262">
          <cell r="G262" t="str">
            <v>Andaime tubular fachadeiro com piso metálico e sapatas ajustáveis</v>
          </cell>
          <cell r="I262" t="str">
            <v>M² Mês</v>
          </cell>
        </row>
        <row r="263">
          <cell r="G263" t="str">
            <v>Montagem e desmontagem de andaime tubular tipo "torre" (exclusive andaime e limpeza). Af_03/2024</v>
          </cell>
          <cell r="I263" t="str">
            <v>M</v>
          </cell>
        </row>
        <row r="264">
          <cell r="G264" t="str">
            <v>Encarregado geral com encargos complementares</v>
          </cell>
          <cell r="I264" t="str">
            <v>H</v>
          </cell>
        </row>
        <row r="265">
          <cell r="G265" t="str">
            <v>Engenheiro civil de obra pleno com encargos complementares</v>
          </cell>
          <cell r="I265" t="str">
            <v>H</v>
          </cell>
        </row>
        <row r="266">
          <cell r="G266" t="str">
            <v>Eletricista com encargos complementares</v>
          </cell>
          <cell r="I266" t="str">
            <v>H</v>
          </cell>
        </row>
        <row r="267">
          <cell r="G267" t="str">
            <v>Arquiteto de obra senior com encargos complementares</v>
          </cell>
          <cell r="I267" t="str">
            <v>H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pageSetUpPr fitToPage="1"/>
  </sheetPr>
  <dimension ref="A1:J315"/>
  <sheetViews>
    <sheetView showGridLines="0" tabSelected="1" view="pageBreakPreview" zoomScale="70" zoomScaleNormal="70" zoomScaleSheetLayoutView="70" workbookViewId="0">
      <selection activeCell="I8" sqref="I8"/>
    </sheetView>
  </sheetViews>
  <sheetFormatPr defaultColWidth="9.140625" defaultRowHeight="15" outlineLevelRow="1" x14ac:dyDescent="0.25"/>
  <cols>
    <col min="1" max="1" width="13.140625" style="31" customWidth="1"/>
    <col min="2" max="2" width="13" style="31" customWidth="1"/>
    <col min="3" max="3" width="15" style="31" customWidth="1"/>
    <col min="4" max="4" width="80.42578125" style="37" customWidth="1"/>
    <col min="5" max="5" width="10.85546875" style="31" customWidth="1"/>
    <col min="6" max="6" width="11.140625" style="31" customWidth="1"/>
    <col min="7" max="7" width="17.140625" style="31" customWidth="1"/>
    <col min="8" max="8" width="17.5703125" style="31" customWidth="1"/>
    <col min="9" max="9" width="20.5703125" style="31" customWidth="1"/>
    <col min="10" max="10" width="13.85546875" style="31" customWidth="1"/>
    <col min="11" max="16384" width="9.140625" style="31"/>
  </cols>
  <sheetData>
    <row r="1" spans="1:10" ht="45.6" customHeight="1" x14ac:dyDescent="0.25">
      <c r="A1" s="81" t="s">
        <v>511</v>
      </c>
      <c r="B1" s="81"/>
      <c r="C1" s="81"/>
      <c r="D1" s="81"/>
      <c r="E1" s="81"/>
      <c r="F1" s="81"/>
      <c r="G1" s="81"/>
      <c r="H1" s="81"/>
      <c r="I1" s="81"/>
    </row>
    <row r="2" spans="1:10" ht="24.95" customHeight="1" x14ac:dyDescent="0.25">
      <c r="A2" s="32" t="s">
        <v>0</v>
      </c>
      <c r="B2" s="82" t="s">
        <v>23</v>
      </c>
      <c r="C2" s="82"/>
      <c r="D2" s="82"/>
      <c r="E2" s="82"/>
      <c r="F2" s="82"/>
      <c r="G2" s="82"/>
      <c r="H2" s="32" t="s">
        <v>1</v>
      </c>
      <c r="I2" s="33">
        <v>0.26750000000000002</v>
      </c>
    </row>
    <row r="3" spans="1:10" ht="24.95" customHeight="1" x14ac:dyDescent="0.25">
      <c r="A3" s="32" t="s">
        <v>2</v>
      </c>
      <c r="B3" s="82" t="s">
        <v>423</v>
      </c>
      <c r="C3" s="82"/>
      <c r="D3" s="82"/>
      <c r="E3" s="82"/>
      <c r="F3" s="82"/>
      <c r="G3" s="82"/>
      <c r="H3" s="82"/>
      <c r="I3" s="82"/>
    </row>
    <row r="4" spans="1:10" ht="24.95" customHeight="1" x14ac:dyDescent="0.25">
      <c r="A4" s="32" t="s">
        <v>3</v>
      </c>
      <c r="B4" s="82" t="s">
        <v>293</v>
      </c>
      <c r="C4" s="82"/>
      <c r="D4" s="82"/>
      <c r="E4" s="82"/>
      <c r="F4" s="82"/>
      <c r="G4" s="82"/>
      <c r="H4" s="82"/>
      <c r="I4" s="82"/>
    </row>
    <row r="5" spans="1:10" ht="56.25" x14ac:dyDescent="0.25">
      <c r="A5" s="9" t="s">
        <v>4</v>
      </c>
      <c r="B5" s="9" t="s">
        <v>5</v>
      </c>
      <c r="C5" s="10" t="s">
        <v>6</v>
      </c>
      <c r="D5" s="11" t="s">
        <v>7</v>
      </c>
      <c r="E5" s="12" t="s">
        <v>510</v>
      </c>
      <c r="F5" s="63" t="s">
        <v>8</v>
      </c>
      <c r="G5" s="11" t="s">
        <v>9</v>
      </c>
      <c r="H5" s="11" t="s">
        <v>10</v>
      </c>
      <c r="I5" s="11" t="s">
        <v>11</v>
      </c>
    </row>
    <row r="6" spans="1:10" ht="19.5" customHeight="1" outlineLevel="1" x14ac:dyDescent="0.25">
      <c r="A6" s="6"/>
      <c r="B6" s="20"/>
      <c r="C6" s="29">
        <v>1</v>
      </c>
      <c r="D6" s="6" t="s">
        <v>22</v>
      </c>
      <c r="E6" s="20"/>
      <c r="F6" s="20"/>
      <c r="G6" s="20"/>
      <c r="H6" s="20"/>
      <c r="I6" s="30"/>
      <c r="J6" s="34"/>
    </row>
    <row r="7" spans="1:10" ht="31.5" outlineLevel="1" x14ac:dyDescent="0.25">
      <c r="A7" s="70" t="s">
        <v>294</v>
      </c>
      <c r="B7" s="1">
        <v>97622</v>
      </c>
      <c r="C7" s="17" t="s">
        <v>25</v>
      </c>
      <c r="D7" s="18" t="str">
        <f>[2]Planilha1!G5</f>
        <v>Demolição de alvenaria de bloco furado, de forma manual, sem reaproveitamento _af 09/2023</v>
      </c>
      <c r="E7" s="19">
        <v>15</v>
      </c>
      <c r="F7" s="5" t="str">
        <f>[2]Planilha1!I5</f>
        <v>M³</v>
      </c>
      <c r="G7" s="59"/>
      <c r="H7" s="59"/>
      <c r="I7" s="59">
        <f>H7*E7</f>
        <v>0</v>
      </c>
      <c r="J7" s="34"/>
    </row>
    <row r="8" spans="1:10" ht="15.75" outlineLevel="1" x14ac:dyDescent="0.25">
      <c r="A8" s="70" t="s">
        <v>294</v>
      </c>
      <c r="B8" s="1">
        <v>97631</v>
      </c>
      <c r="C8" s="17" t="s">
        <v>26</v>
      </c>
      <c r="D8" s="18" t="str">
        <f>[2]Planilha1!G6</f>
        <v>Demolições de argamassas, de forma manual, sem reaproveitamento af 09/2023</v>
      </c>
      <c r="E8" s="19">
        <v>15</v>
      </c>
      <c r="F8" s="5" t="str">
        <f>[2]Planilha1!I6</f>
        <v>M³</v>
      </c>
      <c r="G8" s="59"/>
      <c r="H8" s="59"/>
      <c r="I8" s="59">
        <f t="shared" ref="I8:I70" si="0">H8*E8</f>
        <v>0</v>
      </c>
      <c r="J8" s="34"/>
    </row>
    <row r="9" spans="1:10" ht="15.75" outlineLevel="1" x14ac:dyDescent="0.25">
      <c r="A9" s="70" t="s">
        <v>294</v>
      </c>
      <c r="B9" s="1">
        <v>97628</v>
      </c>
      <c r="C9" s="17" t="s">
        <v>27</v>
      </c>
      <c r="D9" s="18" t="str">
        <f>[2]Planilha1!G7</f>
        <v>Demolição de lajes, de forma manual, sem reaproveitamento. Af 09/2023</v>
      </c>
      <c r="E9" s="19">
        <v>10</v>
      </c>
      <c r="F9" s="5" t="str">
        <f>[2]Planilha1!I7</f>
        <v>M³</v>
      </c>
      <c r="G9" s="59"/>
      <c r="H9" s="59"/>
      <c r="I9" s="59">
        <f t="shared" si="0"/>
        <v>0</v>
      </c>
      <c r="J9" s="34"/>
    </row>
    <row r="10" spans="1:10" ht="31.5" outlineLevel="1" x14ac:dyDescent="0.25">
      <c r="A10" s="70" t="s">
        <v>294</v>
      </c>
      <c r="B10" s="1">
        <v>97626</v>
      </c>
      <c r="C10" s="17" t="s">
        <v>33</v>
      </c>
      <c r="D10" s="55" t="str">
        <f>[2]Planilha1!G8</f>
        <v>Demolição de pilares e vigas em concreto armado, de forma manual, sem reaproveitamento af 09/2023</v>
      </c>
      <c r="E10" s="1">
        <v>3</v>
      </c>
      <c r="F10" s="56" t="str">
        <f>[2]Planilha1!I8</f>
        <v>M³</v>
      </c>
      <c r="G10" s="60"/>
      <c r="H10" s="59"/>
      <c r="I10" s="59">
        <f t="shared" si="0"/>
        <v>0</v>
      </c>
      <c r="J10" s="34"/>
    </row>
    <row r="11" spans="1:10" ht="31.5" outlineLevel="1" x14ac:dyDescent="0.25">
      <c r="A11" s="70" t="s">
        <v>294</v>
      </c>
      <c r="B11" s="1">
        <v>97632</v>
      </c>
      <c r="C11" s="17" t="s">
        <v>34</v>
      </c>
      <c r="D11" s="55" t="str">
        <f>[2]Planilha1!G9</f>
        <v>Demolição de rodapé cerâmico, de forma manual, sem reaproveitamento af 09/2023</v>
      </c>
      <c r="E11" s="1">
        <v>500</v>
      </c>
      <c r="F11" s="56" t="str">
        <f>[2]Planilha1!I9</f>
        <v>M</v>
      </c>
      <c r="G11" s="60"/>
      <c r="H11" s="59"/>
      <c r="I11" s="59">
        <f t="shared" si="0"/>
        <v>0</v>
      </c>
      <c r="J11" s="34"/>
    </row>
    <row r="12" spans="1:10" ht="15.75" outlineLevel="1" x14ac:dyDescent="0.25">
      <c r="A12" s="70" t="s">
        <v>294</v>
      </c>
      <c r="B12" s="1">
        <v>97664</v>
      </c>
      <c r="C12" s="17" t="s">
        <v>35</v>
      </c>
      <c r="D12" s="55" t="str">
        <f>[2]Planilha1!G10</f>
        <v>Remoção de acessórios, de forma manual, sem reaproveitamento. Af_09/2023</v>
      </c>
      <c r="E12" s="1">
        <v>200</v>
      </c>
      <c r="F12" s="56" t="str">
        <f>[2]Planilha1!I10</f>
        <v>UN</v>
      </c>
      <c r="G12" s="60"/>
      <c r="H12" s="59"/>
      <c r="I12" s="59">
        <f t="shared" si="0"/>
        <v>0</v>
      </c>
      <c r="J12" s="34"/>
    </row>
    <row r="13" spans="1:10" ht="31.5" outlineLevel="1" x14ac:dyDescent="0.25">
      <c r="A13" s="70" t="s">
        <v>294</v>
      </c>
      <c r="B13" s="1">
        <v>97661</v>
      </c>
      <c r="C13" s="17" t="s">
        <v>36</v>
      </c>
      <c r="D13" s="55" t="str">
        <f>[2]Planilha1!G11</f>
        <v>Remoção de cabos elétricos, com seção de 10 mm², forma manual, sem reaproveitamento af_09/2023</v>
      </c>
      <c r="E13" s="1">
        <v>1000</v>
      </c>
      <c r="F13" s="56" t="str">
        <f>[2]Planilha1!I11</f>
        <v>M</v>
      </c>
      <c r="G13" s="60"/>
      <c r="H13" s="59"/>
      <c r="I13" s="59">
        <f t="shared" si="0"/>
        <v>0</v>
      </c>
      <c r="J13" s="34"/>
    </row>
    <row r="14" spans="1:10" ht="31.5" outlineLevel="1" x14ac:dyDescent="0.25">
      <c r="A14" s="70" t="s">
        <v>294</v>
      </c>
      <c r="B14" s="1">
        <v>97640</v>
      </c>
      <c r="C14" s="17" t="s">
        <v>37</v>
      </c>
      <c r="D14" s="55" t="str">
        <f>[2]Planilha1!G12</f>
        <v>Remoção de forros de drywall, pvc e fibromineral, de forma manual, sem reaproveitamento. Af_09/2023</v>
      </c>
      <c r="E14" s="1">
        <v>50</v>
      </c>
      <c r="F14" s="56" t="str">
        <f>[2]Planilha1!I12</f>
        <v>M²</v>
      </c>
      <c r="G14" s="60"/>
      <c r="H14" s="59"/>
      <c r="I14" s="59">
        <f t="shared" si="0"/>
        <v>0</v>
      </c>
      <c r="J14" s="34"/>
    </row>
    <row r="15" spans="1:10" ht="32.25" outlineLevel="1" thickBot="1" x14ac:dyDescent="0.3">
      <c r="A15" s="70" t="s">
        <v>294</v>
      </c>
      <c r="B15" s="1">
        <v>97660</v>
      </c>
      <c r="C15" s="17" t="s">
        <v>38</v>
      </c>
      <c r="D15" s="55" t="str">
        <f>[2]Planilha1!G13</f>
        <v>Remoção de interruptores/tomadas elétricas, de forma manual, sem reaproveitamento. Af_09/2023</v>
      </c>
      <c r="E15" s="1">
        <v>250</v>
      </c>
      <c r="F15" s="56" t="str">
        <f>[2]Planilha1!I13</f>
        <v>UN</v>
      </c>
      <c r="G15" s="60"/>
      <c r="H15" s="59"/>
      <c r="I15" s="59">
        <f t="shared" si="0"/>
        <v>0</v>
      </c>
      <c r="J15" s="34"/>
    </row>
    <row r="16" spans="1:10" ht="16.5" outlineLevel="1" thickBot="1" x14ac:dyDescent="0.3">
      <c r="A16" s="70" t="s">
        <v>294</v>
      </c>
      <c r="B16" s="71">
        <v>97645</v>
      </c>
      <c r="C16" s="17" t="s">
        <v>39</v>
      </c>
      <c r="D16" s="55" t="str">
        <f>[2]Planilha1!G14</f>
        <v>Remoção de janelas, de forma manual, sem reaproveitamento. Af_09/2023</v>
      </c>
      <c r="E16" s="1">
        <v>15</v>
      </c>
      <c r="F16" s="56" t="str">
        <f>[2]Planilha1!I14</f>
        <v>M²</v>
      </c>
      <c r="G16" s="60"/>
      <c r="H16" s="59"/>
      <c r="I16" s="59">
        <f t="shared" si="0"/>
        <v>0</v>
      </c>
      <c r="J16" s="34"/>
    </row>
    <row r="17" spans="1:10" ht="16.5" outlineLevel="1" thickBot="1" x14ac:dyDescent="0.3">
      <c r="A17" s="70" t="s">
        <v>294</v>
      </c>
      <c r="B17" s="72">
        <v>97644</v>
      </c>
      <c r="C17" s="17" t="s">
        <v>40</v>
      </c>
      <c r="D17" s="55" t="str">
        <f>[2]Planilha1!G15</f>
        <v>Remoção de portas, de forma manual, sem reaproveitamento. Af_09/2023</v>
      </c>
      <c r="E17" s="1">
        <v>100</v>
      </c>
      <c r="F17" s="56" t="str">
        <f>[2]Planilha1!I15</f>
        <v>M²</v>
      </c>
      <c r="G17" s="60"/>
      <c r="H17" s="59"/>
      <c r="I17" s="59">
        <f t="shared" si="0"/>
        <v>0</v>
      </c>
      <c r="J17" s="34"/>
    </row>
    <row r="18" spans="1:10" ht="32.25" outlineLevel="1" thickBot="1" x14ac:dyDescent="0.3">
      <c r="A18" s="70" t="s">
        <v>294</v>
      </c>
      <c r="B18" s="72">
        <v>97643</v>
      </c>
      <c r="C18" s="17" t="s">
        <v>41</v>
      </c>
      <c r="D18" s="55" t="str">
        <f>[2]Planilha1!G16</f>
        <v>Remoção de piso de madeira (assoalho e barrote), de forma manual, sem reaproveitamento af 09/2023</v>
      </c>
      <c r="E18" s="1">
        <v>10</v>
      </c>
      <c r="F18" s="56" t="str">
        <f>[2]Planilha1!I16</f>
        <v>M²</v>
      </c>
      <c r="G18" s="60"/>
      <c r="H18" s="59"/>
      <c r="I18" s="59">
        <f t="shared" si="0"/>
        <v>0</v>
      </c>
      <c r="J18" s="34"/>
    </row>
    <row r="19" spans="1:10" ht="48" outlineLevel="1" thickBot="1" x14ac:dyDescent="0.3">
      <c r="A19" s="70" t="s">
        <v>294</v>
      </c>
      <c r="B19" s="72">
        <v>100998</v>
      </c>
      <c r="C19" s="17" t="s">
        <v>42</v>
      </c>
      <c r="D19" s="55" t="str">
        <f>[2]Planilha1!G17</f>
        <v>Carga, manobra e descarga de entulho em caminhão basculante 10 m³ - carga com escavadeira hidráulica (caçamba de 0,80 m³/111 hp) e descarga livre (unidade: t). Af_07/2020</v>
      </c>
      <c r="E19" s="1">
        <v>10</v>
      </c>
      <c r="F19" s="56" t="str">
        <f>[2]Planilha1!I17</f>
        <v>T</v>
      </c>
      <c r="G19" s="60"/>
      <c r="H19" s="59"/>
      <c r="I19" s="59">
        <f t="shared" si="0"/>
        <v>0</v>
      </c>
      <c r="J19" s="34"/>
    </row>
    <row r="20" spans="1:10" ht="32.25" outlineLevel="1" thickBot="1" x14ac:dyDescent="0.3">
      <c r="A20" s="13" t="s">
        <v>295</v>
      </c>
      <c r="B20" s="72" t="s">
        <v>296</v>
      </c>
      <c r="C20" s="17" t="s">
        <v>43</v>
      </c>
      <c r="D20" s="55" t="str">
        <f>[2]Planilha1!G18</f>
        <v>Remoção de entulho separado de obra com caçamba metálica - terra, alvenaria, concreto, argamassa, madeira, papel, plástico ou metal</v>
      </c>
      <c r="E20" s="1">
        <v>30</v>
      </c>
      <c r="F20" s="56" t="str">
        <f>[2]Planilha1!I18</f>
        <v>M³</v>
      </c>
      <c r="G20" s="60"/>
      <c r="H20" s="59"/>
      <c r="I20" s="59">
        <f t="shared" si="0"/>
        <v>0</v>
      </c>
      <c r="J20" s="34"/>
    </row>
    <row r="21" spans="1:10" ht="32.25" outlineLevel="1" thickBot="1" x14ac:dyDescent="0.3">
      <c r="A21" s="1" t="str">
        <f>$A$7</f>
        <v>SINAPI</v>
      </c>
      <c r="B21" s="72">
        <v>94201</v>
      </c>
      <c r="C21" s="17" t="s">
        <v>44</v>
      </c>
      <c r="D21" s="14" t="str">
        <f>[2]Planilha1!G19</f>
        <v>Telhamento com telha cerâmica capa-canal, tipo colonial, com até 2 águas, incluso transporte vertical. Af_07/2019</v>
      </c>
      <c r="E21" s="15">
        <v>50</v>
      </c>
      <c r="F21" s="16" t="str">
        <f>[2]Planilha1!I19</f>
        <v>M²</v>
      </c>
      <c r="G21" s="61"/>
      <c r="H21" s="59"/>
      <c r="I21" s="59">
        <f t="shared" si="0"/>
        <v>0</v>
      </c>
      <c r="J21" s="34"/>
    </row>
    <row r="22" spans="1:10" ht="32.25" outlineLevel="1" thickBot="1" x14ac:dyDescent="0.3">
      <c r="A22" s="1" t="str">
        <f t="shared" ref="A22:A29" si="1">$A$7</f>
        <v>SINAPI</v>
      </c>
      <c r="B22" s="72">
        <v>94213</v>
      </c>
      <c r="C22" s="17" t="s">
        <v>45</v>
      </c>
      <c r="D22" s="14" t="str">
        <f>[2]Planilha1!G20</f>
        <v>Telhamento com telha de aço/alumínio e = 0,5 mm, com até 2 águas, incluso içamento. Af_07/2019</v>
      </c>
      <c r="E22" s="15">
        <v>10</v>
      </c>
      <c r="F22" s="16" t="str">
        <f>[2]Planilha1!I20</f>
        <v>M²</v>
      </c>
      <c r="G22" s="61"/>
      <c r="H22" s="59"/>
      <c r="I22" s="59">
        <f t="shared" si="0"/>
        <v>0</v>
      </c>
      <c r="J22" s="34"/>
    </row>
    <row r="23" spans="1:10" ht="48" outlineLevel="1" thickBot="1" x14ac:dyDescent="0.3">
      <c r="A23" s="1" t="str">
        <f t="shared" si="1"/>
        <v>SINAPI</v>
      </c>
      <c r="B23" s="72">
        <v>94210</v>
      </c>
      <c r="C23" s="17" t="s">
        <v>46</v>
      </c>
      <c r="D23" s="14" t="str">
        <f>[2]Planilha1!G21</f>
        <v>Telhamento com telha ondulada de fibrocimento e = 6 mm, com recobrimento lateral de 1 1/4 de onda para telhado com inclinação máxima de 10°,com até 2 águas, incluso içamento. Af_07/2019</v>
      </c>
      <c r="E23" s="15">
        <v>15</v>
      </c>
      <c r="F23" s="16" t="str">
        <f>[2]Planilha1!I21</f>
        <v>M²</v>
      </c>
      <c r="G23" s="61"/>
      <c r="H23" s="59"/>
      <c r="I23" s="59">
        <f t="shared" si="0"/>
        <v>0</v>
      </c>
      <c r="J23" s="34"/>
    </row>
    <row r="24" spans="1:10" ht="32.25" outlineLevel="1" thickBot="1" x14ac:dyDescent="0.3">
      <c r="A24" s="1" t="str">
        <f t="shared" si="1"/>
        <v>SINAPI</v>
      </c>
      <c r="B24" s="72">
        <v>92575</v>
      </c>
      <c r="C24" s="17" t="s">
        <v>47</v>
      </c>
      <c r="D24" s="57" t="str">
        <f>[2]Planilha1!G22</f>
        <v>Trama de aço composta por ripas e caibros para telhados de até 2 águas para telha cerâmica capa-canal, incluso transporte vertical. Af_07/2019</v>
      </c>
      <c r="E24" s="74">
        <v>30</v>
      </c>
      <c r="F24" s="58" t="str">
        <f>[2]Planilha1!I22</f>
        <v>M²</v>
      </c>
      <c r="G24" s="62"/>
      <c r="H24" s="59"/>
      <c r="I24" s="59">
        <f t="shared" si="0"/>
        <v>0</v>
      </c>
      <c r="J24" s="34"/>
    </row>
    <row r="25" spans="1:10" ht="48" outlineLevel="1" thickBot="1" x14ac:dyDescent="0.3">
      <c r="A25" s="1" t="str">
        <f t="shared" si="1"/>
        <v>SINAPI</v>
      </c>
      <c r="B25" s="72">
        <v>92580</v>
      </c>
      <c r="C25" s="17" t="s">
        <v>48</v>
      </c>
      <c r="D25" s="14" t="str">
        <f>[2]Planilha1!G23</f>
        <v>Trama de aço composta por terças para telhados de até 2 águas para telha ondulada de fibrocimento, metálica, plástica ou termoacústica, incluso transporte vertical. Af_07/2019</v>
      </c>
      <c r="E25" s="15">
        <v>30</v>
      </c>
      <c r="F25" s="16" t="str">
        <f>[2]Planilha1!I23</f>
        <v>M²</v>
      </c>
      <c r="G25" s="61"/>
      <c r="H25" s="59"/>
      <c r="I25" s="59">
        <f t="shared" si="0"/>
        <v>0</v>
      </c>
      <c r="J25" s="34"/>
    </row>
    <row r="26" spans="1:10" ht="32.25" outlineLevel="1" thickBot="1" x14ac:dyDescent="0.3">
      <c r="A26" s="1" t="str">
        <f t="shared" si="1"/>
        <v>SINAPI</v>
      </c>
      <c r="B26" s="72">
        <v>92581</v>
      </c>
      <c r="C26" s="17" t="s">
        <v>49</v>
      </c>
      <c r="D26" s="14" t="str">
        <f>[2]Planilha1!G24</f>
        <v>Trama de aço composta por terças para telhados de até 2 águas para telha estrutural de fibrocimento, incluso transporte vertical. Af_07/2019</v>
      </c>
      <c r="E26" s="15">
        <v>10</v>
      </c>
      <c r="F26" s="16" t="str">
        <f>[2]Planilha1!I24</f>
        <v>M²</v>
      </c>
      <c r="G26" s="61"/>
      <c r="H26" s="59"/>
      <c r="I26" s="59">
        <f t="shared" si="0"/>
        <v>0</v>
      </c>
      <c r="J26" s="34"/>
    </row>
    <row r="27" spans="1:10" ht="48" outlineLevel="1" thickBot="1" x14ac:dyDescent="0.3">
      <c r="A27" s="1" t="str">
        <f t="shared" si="1"/>
        <v>SINAPI</v>
      </c>
      <c r="B27" s="71">
        <v>94219</v>
      </c>
      <c r="C27" s="17" t="s">
        <v>50</v>
      </c>
      <c r="D27" s="14" t="str">
        <f>[2]Planilha1!G25</f>
        <v>Cumeeira e espigão para telha cerâmica emboçada com argamassa traço 1:2:9 (cimento, cal e areia), para telhados com mais de 2 águas, inclusotransporte vertical. Af_07/2019</v>
      </c>
      <c r="E27" s="15">
        <v>30</v>
      </c>
      <c r="F27" s="16" t="str">
        <f>[2]Planilha1!I25</f>
        <v>M</v>
      </c>
      <c r="G27" s="61"/>
      <c r="H27" s="59"/>
      <c r="I27" s="59">
        <f t="shared" si="0"/>
        <v>0</v>
      </c>
      <c r="J27" s="34"/>
    </row>
    <row r="28" spans="1:10" ht="32.25" outlineLevel="1" thickBot="1" x14ac:dyDescent="0.3">
      <c r="A28" s="1" t="str">
        <f t="shared" si="1"/>
        <v>SINAPI</v>
      </c>
      <c r="B28" s="72">
        <v>94223</v>
      </c>
      <c r="C28" s="17" t="s">
        <v>51</v>
      </c>
      <c r="D28" s="14" t="str">
        <f>[2]Planilha1!G26</f>
        <v>Cumeeira para telha de fibrocimento ondulada e = 6 mm, incluso acessórios de fixação e içamento. Af_07/2019</v>
      </c>
      <c r="E28" s="15">
        <v>10</v>
      </c>
      <c r="F28" s="16" t="str">
        <f>[2]Planilha1!I26</f>
        <v>M</v>
      </c>
      <c r="G28" s="61"/>
      <c r="H28" s="59"/>
      <c r="I28" s="59">
        <f t="shared" si="0"/>
        <v>0</v>
      </c>
      <c r="J28" s="34"/>
    </row>
    <row r="29" spans="1:10" ht="48" outlineLevel="1" thickBot="1" x14ac:dyDescent="0.3">
      <c r="A29" s="1" t="str">
        <f t="shared" si="1"/>
        <v>SINAPI</v>
      </c>
      <c r="B29" s="72">
        <v>87831</v>
      </c>
      <c r="C29" s="17" t="s">
        <v>52</v>
      </c>
      <c r="D29" s="14" t="str">
        <f>[2]Planilha1!G27</f>
        <v>Emboço ou massa única em argamassa traço 1:2:8, preparo manual, aplicada manualmente nas paredes internas da sacada, espessura de 35 mm, semuso de tela metálica de reforço contra fissuração. Af_08/2022</v>
      </c>
      <c r="E29" s="15">
        <v>30</v>
      </c>
      <c r="F29" s="16" t="str">
        <f>[2]Planilha1!I27</f>
        <v>M²</v>
      </c>
      <c r="G29" s="61"/>
      <c r="H29" s="59"/>
      <c r="I29" s="59">
        <f t="shared" si="0"/>
        <v>0</v>
      </c>
      <c r="J29" s="34"/>
    </row>
    <row r="30" spans="1:10" ht="16.5" outlineLevel="1" thickBot="1" x14ac:dyDescent="0.3">
      <c r="A30" s="1" t="s">
        <v>295</v>
      </c>
      <c r="B30" s="72" t="s">
        <v>297</v>
      </c>
      <c r="C30" s="17" t="s">
        <v>53</v>
      </c>
      <c r="D30" s="64" t="str">
        <f>[2]Planilha1!G28</f>
        <v>Tratamento de fissuras estáveis (não ativas) em elementos de concreto</v>
      </c>
      <c r="E30" s="1">
        <v>35</v>
      </c>
      <c r="F30" s="56" t="str">
        <f>[2]Planilha1!I28</f>
        <v>M²</v>
      </c>
      <c r="G30" s="60"/>
      <c r="H30" s="59"/>
      <c r="I30" s="59">
        <f t="shared" si="0"/>
        <v>0</v>
      </c>
      <c r="J30" s="34"/>
    </row>
    <row r="31" spans="1:10" ht="32.25" outlineLevel="1" thickBot="1" x14ac:dyDescent="0.3">
      <c r="A31" s="1" t="str">
        <f>$A$29</f>
        <v>SINAPI</v>
      </c>
      <c r="B31" s="72">
        <v>95241</v>
      </c>
      <c r="C31" s="17" t="s">
        <v>54</v>
      </c>
      <c r="D31" s="64" t="str">
        <f>[2]Planilha1!G29</f>
        <v>Lastro de concreto magro, aplicado em pisos, lajes sobre solo ou radiers, espessura de 5 cm. Af_01/2024</v>
      </c>
      <c r="E31" s="1">
        <v>10</v>
      </c>
      <c r="F31" s="56" t="str">
        <f>[2]Planilha1!I29</f>
        <v>M²</v>
      </c>
      <c r="G31" s="60"/>
      <c r="H31" s="59"/>
      <c r="I31" s="59">
        <f t="shared" si="0"/>
        <v>0</v>
      </c>
      <c r="J31" s="34"/>
    </row>
    <row r="32" spans="1:10" ht="48" outlineLevel="1" thickBot="1" x14ac:dyDescent="0.3">
      <c r="A32" s="1" t="str">
        <f t="shared" ref="A32:A40" si="2">$A$29</f>
        <v>SINAPI</v>
      </c>
      <c r="B32" s="72">
        <v>87632</v>
      </c>
      <c r="C32" s="17" t="s">
        <v>55</v>
      </c>
      <c r="D32" s="64" t="str">
        <f>[2]Planilha1!G30</f>
        <v>Contrapiso em argamassa traço 1:4 (cimento e areia), preparo manual, aplicado em áreas secas sobre laje, aderido, acabamento não reforçado, espessura 3cm. Af_07/2021</v>
      </c>
      <c r="E32" s="1">
        <v>50</v>
      </c>
      <c r="F32" s="56" t="str">
        <f>[2]Planilha1!I30</f>
        <v>M²</v>
      </c>
      <c r="G32" s="60"/>
      <c r="H32" s="59"/>
      <c r="I32" s="59">
        <f t="shared" si="0"/>
        <v>0</v>
      </c>
      <c r="J32" s="34"/>
    </row>
    <row r="33" spans="1:10" ht="32.25" outlineLevel="1" thickBot="1" x14ac:dyDescent="0.3">
      <c r="A33" s="1" t="str">
        <f t="shared" si="2"/>
        <v>SINAPI</v>
      </c>
      <c r="B33" s="72">
        <v>87377</v>
      </c>
      <c r="C33" s="17" t="s">
        <v>56</v>
      </c>
      <c r="D33" s="64" t="str">
        <f>[2]Planilha1!G31</f>
        <v>Argamassa traço 1:3 (em volume de cimento e areia grossa úmida) para chapisco convencional, preparo manual. Af_08/2019</v>
      </c>
      <c r="E33" s="1">
        <v>15</v>
      </c>
      <c r="F33" s="56" t="str">
        <f>[2]Planilha1!I31</f>
        <v>M³</v>
      </c>
      <c r="G33" s="60"/>
      <c r="H33" s="59"/>
      <c r="I33" s="59">
        <f t="shared" si="0"/>
        <v>0</v>
      </c>
      <c r="J33" s="34"/>
    </row>
    <row r="34" spans="1:10" ht="32.25" outlineLevel="1" thickBot="1" x14ac:dyDescent="0.3">
      <c r="A34" s="1" t="str">
        <f t="shared" si="2"/>
        <v>SINAPI</v>
      </c>
      <c r="B34" s="72">
        <v>87250</v>
      </c>
      <c r="C34" s="17" t="s">
        <v>57</v>
      </c>
      <c r="D34" s="64" t="str">
        <f>[2]Planilha1!G32</f>
        <v>Revestimento cerâmico para piso com placas tipo porcelanato de dimensões 45x45 cm aplicada em ambientes de área maior que 10 m². Af_02/2023_pe</v>
      </c>
      <c r="E34" s="1">
        <v>100</v>
      </c>
      <c r="F34" s="56" t="str">
        <f>[2]Planilha1!I32</f>
        <v>M²</v>
      </c>
      <c r="G34" s="60"/>
      <c r="H34" s="59"/>
      <c r="I34" s="59">
        <f t="shared" si="0"/>
        <v>0</v>
      </c>
      <c r="J34" s="34"/>
    </row>
    <row r="35" spans="1:10" ht="48" outlineLevel="1" thickBot="1" x14ac:dyDescent="0.3">
      <c r="A35" s="1" t="str">
        <f t="shared" si="2"/>
        <v>SINAPI</v>
      </c>
      <c r="B35" s="72">
        <v>104162</v>
      </c>
      <c r="C35" s="17" t="s">
        <v>58</v>
      </c>
      <c r="D35" s="64" t="str">
        <f>[2]Planilha1!G33</f>
        <v>Piso em granilite, marmorite ou granitina em ambientes internos, com espessura de 8 mm, incluso mistura em betoneira, colocação das juntas, aplicação do piso, 4 polimentos com politriz, estucamento, selador e cera. Af_06/2022</v>
      </c>
      <c r="E35" s="1">
        <v>15</v>
      </c>
      <c r="F35" s="56" t="str">
        <f>[2]Planilha1!I33</f>
        <v>M²</v>
      </c>
      <c r="G35" s="60"/>
      <c r="H35" s="59"/>
      <c r="I35" s="59">
        <f t="shared" si="0"/>
        <v>0</v>
      </c>
      <c r="J35" s="34"/>
    </row>
    <row r="36" spans="1:10" ht="32.25" outlineLevel="1" thickBot="1" x14ac:dyDescent="0.3">
      <c r="A36" s="1" t="str">
        <f t="shared" si="2"/>
        <v>SINAPI</v>
      </c>
      <c r="B36" s="72">
        <v>98679</v>
      </c>
      <c r="C36" s="17" t="s">
        <v>59</v>
      </c>
      <c r="D36" s="64" t="str">
        <f>[2]Planilha1!G34</f>
        <v>Piso cimentado, traço 1:3 (cimento e areia), acabamento liso, espessura 2,0 cm, preparo mecânico da argamassa. Af_09/2020</v>
      </c>
      <c r="E36" s="1">
        <v>100</v>
      </c>
      <c r="F36" s="56" t="str">
        <f>[2]Planilha1!I34</f>
        <v>M²</v>
      </c>
      <c r="G36" s="60"/>
      <c r="H36" s="59"/>
      <c r="I36" s="59">
        <f t="shared" si="0"/>
        <v>0</v>
      </c>
      <c r="J36" s="34"/>
    </row>
    <row r="37" spans="1:10" ht="48" outlineLevel="1" thickBot="1" x14ac:dyDescent="0.3">
      <c r="A37" s="1" t="str">
        <f t="shared" si="2"/>
        <v>SINAPI</v>
      </c>
      <c r="B37" s="72">
        <v>87620</v>
      </c>
      <c r="C37" s="17" t="s">
        <v>60</v>
      </c>
      <c r="D37" s="64" t="str">
        <f>[2]Planilha1!G35</f>
        <v>Contrapiso em argamassa traço 1:4 (cimento e areia), preparo mecânicocom betoneira 400 l, aplicado em áreas secas sobre laje, aderido, acabamento não reforçado, espessura 2cm. Af_07/2021</v>
      </c>
      <c r="E37" s="1">
        <v>30</v>
      </c>
      <c r="F37" s="56" t="str">
        <f>[2]Planilha1!I35</f>
        <v>M²</v>
      </c>
      <c r="G37" s="60"/>
      <c r="H37" s="59"/>
      <c r="I37" s="59">
        <f t="shared" si="0"/>
        <v>0</v>
      </c>
      <c r="J37" s="34"/>
    </row>
    <row r="38" spans="1:10" ht="16.5" outlineLevel="1" thickBot="1" x14ac:dyDescent="0.3">
      <c r="A38" s="1" t="str">
        <f t="shared" si="2"/>
        <v>SINAPI</v>
      </c>
      <c r="B38" s="72">
        <v>101092</v>
      </c>
      <c r="C38" s="17" t="s">
        <v>499</v>
      </c>
      <c r="D38" s="64" t="str">
        <f>[2]Planilha1!G37</f>
        <v>Piso em granito aplicado em calçadas ou pisos externos. Af_05/2020 m2</v>
      </c>
      <c r="E38" s="1">
        <v>15</v>
      </c>
      <c r="F38" s="56" t="str">
        <f>[2]Planilha1!I37</f>
        <v>M²</v>
      </c>
      <c r="G38" s="60"/>
      <c r="H38" s="59"/>
      <c r="I38" s="59">
        <f t="shared" si="0"/>
        <v>0</v>
      </c>
      <c r="J38" s="34"/>
    </row>
    <row r="39" spans="1:10" ht="48" outlineLevel="1" thickBot="1" x14ac:dyDescent="0.3">
      <c r="A39" s="1" t="str">
        <f t="shared" si="2"/>
        <v>SINAPI</v>
      </c>
      <c r="B39" s="72">
        <v>87536</v>
      </c>
      <c r="C39" s="17" t="s">
        <v>61</v>
      </c>
      <c r="D39" s="64" t="str">
        <f>[2]Planilha1!G38</f>
        <v>Emboço, em argamassa traço 1:2:8, preparo manual, aplicado manualmente em paredes internas de ambientes com área maior que 10m², e = 17,5mm, com taliscas. Af_03/2024</v>
      </c>
      <c r="E39" s="1">
        <v>100</v>
      </c>
      <c r="F39" s="56" t="str">
        <f>[2]Planilha1!I38</f>
        <v>M²</v>
      </c>
      <c r="G39" s="60"/>
      <c r="H39" s="59"/>
      <c r="I39" s="59">
        <f t="shared" si="0"/>
        <v>0</v>
      </c>
      <c r="J39" s="34"/>
    </row>
    <row r="40" spans="1:10" ht="32.25" outlineLevel="1" thickBot="1" x14ac:dyDescent="0.3">
      <c r="A40" s="1" t="str">
        <f t="shared" si="2"/>
        <v>SINAPI</v>
      </c>
      <c r="B40" s="72">
        <v>87273</v>
      </c>
      <c r="C40" s="17" t="s">
        <v>62</v>
      </c>
      <c r="D40" s="64" t="str">
        <f>[2]Planilha1!G39</f>
        <v>Revestimento cerâmico para paredes internas com placas tipo esmaltadade dimensões 33x45 cm aplicadas na altura inteira das paredes. Af_02/2023_pe</v>
      </c>
      <c r="E40" s="1">
        <v>100</v>
      </c>
      <c r="F40" s="56" t="str">
        <f>[2]Planilha1!I39</f>
        <v>M²</v>
      </c>
      <c r="G40" s="60"/>
      <c r="H40" s="59"/>
      <c r="I40" s="59">
        <f t="shared" si="0"/>
        <v>0</v>
      </c>
      <c r="J40" s="34"/>
    </row>
    <row r="41" spans="1:10" ht="16.5" outlineLevel="1" thickBot="1" x14ac:dyDescent="0.3">
      <c r="A41" s="1" t="s">
        <v>295</v>
      </c>
      <c r="B41" s="72" t="s">
        <v>298</v>
      </c>
      <c r="C41" s="17" t="s">
        <v>63</v>
      </c>
      <c r="D41" s="64" t="str">
        <f>[2]Planilha1!G40</f>
        <v>Tela ondulada em aço galvanizado fio 10 bwg, malha de 1´</v>
      </c>
      <c r="E41" s="1">
        <v>30</v>
      </c>
      <c r="F41" s="56" t="str">
        <f>[2]Planilha1!I40</f>
        <v>M²</v>
      </c>
      <c r="G41" s="60"/>
      <c r="H41" s="59"/>
      <c r="I41" s="59">
        <f t="shared" si="0"/>
        <v>0</v>
      </c>
      <c r="J41" s="34"/>
    </row>
    <row r="42" spans="1:10" ht="16.5" outlineLevel="1" thickBot="1" x14ac:dyDescent="0.3">
      <c r="A42" s="1" t="s">
        <v>295</v>
      </c>
      <c r="B42" s="72" t="s">
        <v>299</v>
      </c>
      <c r="C42" s="17" t="s">
        <v>64</v>
      </c>
      <c r="D42" s="64" t="str">
        <f>[2]Planilha1!G41</f>
        <v>Tela em aço galvanizado fio 16 bwg, malha de 1´ - tipo alambrado</v>
      </c>
      <c r="E42" s="1">
        <v>50</v>
      </c>
      <c r="F42" s="56" t="str">
        <f>[2]Planilha1!I41</f>
        <v>M²</v>
      </c>
      <c r="G42" s="60"/>
      <c r="H42" s="59"/>
      <c r="I42" s="59">
        <f t="shared" si="0"/>
        <v>0</v>
      </c>
      <c r="J42" s="34"/>
    </row>
    <row r="43" spans="1:10" ht="32.25" outlineLevel="1" thickBot="1" x14ac:dyDescent="0.3">
      <c r="A43" s="1" t="s">
        <v>295</v>
      </c>
      <c r="B43" s="72" t="s">
        <v>300</v>
      </c>
      <c r="C43" s="17" t="s">
        <v>65</v>
      </c>
      <c r="D43" s="64" t="str">
        <f>[2]Planilha1!G42</f>
        <v>Cerca em tela de aço galvanizado de 2´, montantes em mourões de concreto com ponta inclinada e arame farpado</v>
      </c>
      <c r="E43" s="1">
        <v>25</v>
      </c>
      <c r="F43" s="56" t="str">
        <f>[2]Planilha1!I42</f>
        <v>M²</v>
      </c>
      <c r="G43" s="60"/>
      <c r="H43" s="59"/>
      <c r="I43" s="59">
        <f t="shared" si="0"/>
        <v>0</v>
      </c>
      <c r="J43" s="34"/>
    </row>
    <row r="44" spans="1:10" ht="32.25" outlineLevel="1" thickBot="1" x14ac:dyDescent="0.3">
      <c r="A44" s="1" t="s">
        <v>295</v>
      </c>
      <c r="B44" s="72" t="s">
        <v>301</v>
      </c>
      <c r="C44" s="17" t="s">
        <v>66</v>
      </c>
      <c r="D44" s="64" t="str">
        <f>[2]Planilha1!G43</f>
        <v>Alambrado em tela de aço galvanizado de 2´, montantes metálicos e arame farpado, até 4,00 m de altura</v>
      </c>
      <c r="E44" s="1">
        <v>25</v>
      </c>
      <c r="F44" s="56" t="str">
        <f>[2]Planilha1!I43</f>
        <v>M²</v>
      </c>
      <c r="G44" s="60"/>
      <c r="H44" s="59"/>
      <c r="I44" s="59">
        <f t="shared" si="0"/>
        <v>0</v>
      </c>
      <c r="J44" s="34"/>
    </row>
    <row r="45" spans="1:10" ht="32.25" outlineLevel="1" thickBot="1" x14ac:dyDescent="0.3">
      <c r="A45" s="1" t="s">
        <v>295</v>
      </c>
      <c r="B45" s="72" t="s">
        <v>302</v>
      </c>
      <c r="C45" s="17" t="s">
        <v>67</v>
      </c>
      <c r="D45" s="64" t="str">
        <f>[2]Planilha1!G44</f>
        <v>Alambrado em tela de aço galvanizado de 1´, montantes metálicos e arame farpado</v>
      </c>
      <c r="E45" s="1">
        <v>25</v>
      </c>
      <c r="F45" s="56" t="str">
        <f>[2]Planilha1!I44</f>
        <v>M²</v>
      </c>
      <c r="G45" s="60"/>
      <c r="H45" s="59"/>
      <c r="I45" s="59">
        <f t="shared" si="0"/>
        <v>0</v>
      </c>
      <c r="J45" s="34"/>
    </row>
    <row r="46" spans="1:10" ht="32.25" outlineLevel="1" thickBot="1" x14ac:dyDescent="0.3">
      <c r="A46" s="1" t="str">
        <f>$A$40</f>
        <v>SINAPI</v>
      </c>
      <c r="B46" s="71">
        <v>104800</v>
      </c>
      <c r="C46" s="17" t="s">
        <v>68</v>
      </c>
      <c r="D46" s="64" t="str">
        <f>[2]Planilha1!G45</f>
        <v>Remoção de cercas e mourões, de forma manual, sem reaproveitamento. Af_09/2023</v>
      </c>
      <c r="E46" s="1">
        <v>100</v>
      </c>
      <c r="F46" s="56" t="str">
        <f>[2]Planilha1!I45</f>
        <v>M</v>
      </c>
      <c r="G46" s="60"/>
      <c r="H46" s="59"/>
      <c r="I46" s="59">
        <f t="shared" si="0"/>
        <v>0</v>
      </c>
      <c r="J46" s="34"/>
    </row>
    <row r="47" spans="1:10" ht="32.25" outlineLevel="1" thickBot="1" x14ac:dyDescent="0.3">
      <c r="A47" s="1" t="str">
        <f t="shared" ref="A47:A52" si="3">$A$40</f>
        <v>SINAPI</v>
      </c>
      <c r="B47" s="72">
        <v>98522</v>
      </c>
      <c r="C47" s="17" t="s">
        <v>69</v>
      </c>
      <c r="D47" s="64" t="str">
        <f>[2]Planilha1!G46</f>
        <v>Alambrado em mourões de concreto, com tela de arame galvanizado (inclusive mureta em concreto). Af_05/2018</v>
      </c>
      <c r="E47" s="1">
        <v>40</v>
      </c>
      <c r="F47" s="56" t="str">
        <f>[2]Planilha1!I46</f>
        <v>M²</v>
      </c>
      <c r="G47" s="60"/>
      <c r="H47" s="59"/>
      <c r="I47" s="59">
        <f t="shared" si="0"/>
        <v>0</v>
      </c>
      <c r="J47" s="34"/>
    </row>
    <row r="48" spans="1:10" ht="48" outlineLevel="1" thickBot="1" x14ac:dyDescent="0.3">
      <c r="A48" s="1" t="str">
        <f t="shared" si="3"/>
        <v>SINAPI</v>
      </c>
      <c r="B48" s="72">
        <v>87904</v>
      </c>
      <c r="C48" s="17" t="s">
        <v>70</v>
      </c>
      <c r="D48" s="64" t="str">
        <f>[2]Planilha1!G47</f>
        <v>Chapisco aplicado em alvenaria (com presença de vãos) e estruturas de concreto de fachada, com colher de pedreiro. Argamassa traço 1:3 com preparo manual. Af_10/2022</v>
      </c>
      <c r="E48" s="1">
        <v>200</v>
      </c>
      <c r="F48" s="56" t="str">
        <f>[2]Planilha1!I47</f>
        <v>M²</v>
      </c>
      <c r="G48" s="60"/>
      <c r="H48" s="59"/>
      <c r="I48" s="59">
        <f t="shared" si="0"/>
        <v>0</v>
      </c>
      <c r="J48" s="34"/>
    </row>
    <row r="49" spans="1:10" ht="32.25" outlineLevel="1" thickBot="1" x14ac:dyDescent="0.3">
      <c r="A49" s="1" t="str">
        <f t="shared" si="3"/>
        <v>SINAPI</v>
      </c>
      <c r="B49" s="72">
        <v>103337</v>
      </c>
      <c r="C49" s="17" t="s">
        <v>71</v>
      </c>
      <c r="D49" s="64" t="str">
        <f>[2]Planilha1!G48</f>
        <v>Alvenaria de vedação de blocos vazados de concreto aparente de 9x19x39 cm espessura 9 cm e argamassa de assentamento com preparo. manual.af_12/2021</v>
      </c>
      <c r="E49" s="1">
        <v>10</v>
      </c>
      <c r="F49" s="56" t="str">
        <f>[2]Planilha1!I48</f>
        <v>M²</v>
      </c>
      <c r="G49" s="60"/>
      <c r="H49" s="59"/>
      <c r="I49" s="59">
        <f t="shared" si="0"/>
        <v>0</v>
      </c>
      <c r="J49" s="34"/>
    </row>
    <row r="50" spans="1:10" ht="48" outlineLevel="1" thickBot="1" x14ac:dyDescent="0.3">
      <c r="A50" s="1" t="str">
        <f t="shared" si="3"/>
        <v>SINAPI</v>
      </c>
      <c r="B50" s="72">
        <v>96369</v>
      </c>
      <c r="C50" s="17" t="s">
        <v>72</v>
      </c>
      <c r="D50" s="64" t="str">
        <f>[2]Planilha1!G49</f>
        <v>Parede com sistema em chapas de gesso para drywall, uso interno, com duas faces duplas e estrutura metálica com guias duplas para paredes com área líquida maior ou igual a 6 m2, com vãos. Af_07/2023_ps</v>
      </c>
      <c r="E50" s="1">
        <v>20</v>
      </c>
      <c r="F50" s="56" t="str">
        <f>[2]Planilha1!I49</f>
        <v>M²</v>
      </c>
      <c r="G50" s="60"/>
      <c r="H50" s="59"/>
      <c r="I50" s="59">
        <f t="shared" si="0"/>
        <v>0</v>
      </c>
      <c r="J50" s="34"/>
    </row>
    <row r="51" spans="1:10" ht="32.25" outlineLevel="1" thickBot="1" x14ac:dyDescent="0.3">
      <c r="A51" s="1" t="str">
        <f t="shared" si="3"/>
        <v>SINAPI</v>
      </c>
      <c r="B51" s="72">
        <v>96368</v>
      </c>
      <c r="C51" s="17" t="s">
        <v>73</v>
      </c>
      <c r="D51" s="64" t="str">
        <f>[2]Planilha1!G50</f>
        <v>Parede com sistema em chapas de gesso para drywall, uso interno com duas faces duplas e estrutura metálica com guias duplas, sem vãos. Af_07/2023_ps</v>
      </c>
      <c r="E51" s="1">
        <v>20</v>
      </c>
      <c r="F51" s="56" t="str">
        <f>[2]Planilha1!I50</f>
        <v>M²</v>
      </c>
      <c r="G51" s="60"/>
      <c r="H51" s="59"/>
      <c r="I51" s="59">
        <f t="shared" si="0"/>
        <v>0</v>
      </c>
      <c r="J51" s="34"/>
    </row>
    <row r="52" spans="1:10" ht="16.5" outlineLevel="1" thickBot="1" x14ac:dyDescent="0.3">
      <c r="A52" s="1" t="str">
        <f t="shared" si="3"/>
        <v>SINAPI</v>
      </c>
      <c r="B52" s="72">
        <v>102235</v>
      </c>
      <c r="C52" s="17" t="s">
        <v>74</v>
      </c>
      <c r="D52" s="64" t="str">
        <f>[2]Planilha1!G51</f>
        <v>Divisória fixa em vidro temperado 10 mm, sem abertura. Af_01/2021_ps</v>
      </c>
      <c r="E52" s="1">
        <v>5</v>
      </c>
      <c r="F52" s="56" t="str">
        <f>[2]Planilha1!I51</f>
        <v>M²</v>
      </c>
      <c r="G52" s="60"/>
      <c r="H52" s="59"/>
      <c r="I52" s="59">
        <f t="shared" si="0"/>
        <v>0</v>
      </c>
      <c r="J52" s="34"/>
    </row>
    <row r="53" spans="1:10" ht="32.25" outlineLevel="1" thickBot="1" x14ac:dyDescent="0.3">
      <c r="A53" s="1" t="str">
        <f>$A$45</f>
        <v>CDHU</v>
      </c>
      <c r="B53" s="72" t="s">
        <v>303</v>
      </c>
      <c r="C53" s="17" t="s">
        <v>75</v>
      </c>
      <c r="D53" s="64" t="str">
        <f>[2]Planilha1!G52</f>
        <v>Divisória em placas de gesso acartonado, resistência ao fogo 60 minutos, espessura 120/90mm - 1rf / 1rf lm</v>
      </c>
      <c r="E53" s="1">
        <v>300</v>
      </c>
      <c r="F53" s="56" t="str">
        <f>[2]Planilha1!I52</f>
        <v>M²</v>
      </c>
      <c r="G53" s="60"/>
      <c r="H53" s="59"/>
      <c r="I53" s="59">
        <f t="shared" si="0"/>
        <v>0</v>
      </c>
      <c r="J53" s="34"/>
    </row>
    <row r="54" spans="1:10" ht="16.5" outlineLevel="1" thickBot="1" x14ac:dyDescent="0.3">
      <c r="A54" s="1" t="str">
        <f>$A$45</f>
        <v>CDHU</v>
      </c>
      <c r="B54" s="72" t="s">
        <v>304</v>
      </c>
      <c r="C54" s="17" t="s">
        <v>76</v>
      </c>
      <c r="D54" s="64" t="str">
        <f>[2]Planilha1!G53</f>
        <v>Forro modular removível em pvc de 618mm x 1243mm</v>
      </c>
      <c r="E54" s="1">
        <v>10</v>
      </c>
      <c r="F54" s="56" t="str">
        <f>[2]Planilha1!I53</f>
        <v>M²</v>
      </c>
      <c r="G54" s="60"/>
      <c r="H54" s="59"/>
      <c r="I54" s="59">
        <f t="shared" si="0"/>
        <v>0</v>
      </c>
      <c r="J54" s="34"/>
    </row>
    <row r="55" spans="1:10" ht="32.25" outlineLevel="1" thickBot="1" x14ac:dyDescent="0.3">
      <c r="A55" s="1" t="str">
        <f t="shared" ref="A55:A62" si="4">$A$40</f>
        <v>SINAPI</v>
      </c>
      <c r="B55" s="72">
        <v>96114</v>
      </c>
      <c r="C55" s="17" t="s">
        <v>77</v>
      </c>
      <c r="D55" s="64" t="str">
        <f>[2]Planilha1!G54</f>
        <v>Forro em drywall, para ambientes comerciais, inclusive estrutura birecional de fixação. Af_08/2023_ps</v>
      </c>
      <c r="E55" s="1">
        <v>100</v>
      </c>
      <c r="F55" s="56" t="str">
        <f>[2]Planilha1!I54</f>
        <v>M²</v>
      </c>
      <c r="G55" s="60"/>
      <c r="H55" s="59"/>
      <c r="I55" s="59">
        <f t="shared" si="0"/>
        <v>0</v>
      </c>
      <c r="J55" s="34"/>
    </row>
    <row r="56" spans="1:10" ht="32.25" outlineLevel="1" thickBot="1" x14ac:dyDescent="0.3">
      <c r="A56" s="1" t="str">
        <f t="shared" si="4"/>
        <v>SINAPI</v>
      </c>
      <c r="B56" s="72">
        <v>96123</v>
      </c>
      <c r="C56" s="17" t="s">
        <v>78</v>
      </c>
      <c r="D56" s="64" t="str">
        <f>[2]Planilha1!G55</f>
        <v>Acabamentos para forro (moldura em drywall, com largura de 15 cm). Af_08/2023_ps</v>
      </c>
      <c r="E56" s="1">
        <v>100</v>
      </c>
      <c r="F56" s="56" t="str">
        <f>[2]Planilha1!I55</f>
        <v>M²</v>
      </c>
      <c r="G56" s="60"/>
      <c r="H56" s="59"/>
      <c r="I56" s="59">
        <f t="shared" si="0"/>
        <v>0</v>
      </c>
      <c r="J56" s="34"/>
    </row>
    <row r="57" spans="1:10" ht="16.5" outlineLevel="1" thickBot="1" x14ac:dyDescent="0.3">
      <c r="A57" s="1" t="str">
        <f t="shared" si="4"/>
        <v>SINAPI</v>
      </c>
      <c r="B57" s="72">
        <v>96121</v>
      </c>
      <c r="C57" s="17" t="s">
        <v>79</v>
      </c>
      <c r="D57" s="64" t="str">
        <f>[2]Planilha1!G56</f>
        <v>Acabamentos para forro (roda-forro em perfil metálico e plástico). Af_08/2023</v>
      </c>
      <c r="E57" s="1">
        <v>100</v>
      </c>
      <c r="F57" s="56" t="str">
        <f>[2]Planilha1!I56</f>
        <v>M</v>
      </c>
      <c r="G57" s="60"/>
      <c r="H57" s="59"/>
      <c r="I57" s="59">
        <f t="shared" si="0"/>
        <v>0</v>
      </c>
      <c r="J57" s="34"/>
    </row>
    <row r="58" spans="1:10" ht="16.5" outlineLevel="1" thickBot="1" x14ac:dyDescent="0.3">
      <c r="A58" s="1" t="str">
        <f t="shared" si="4"/>
        <v>SINAPI</v>
      </c>
      <c r="B58" s="72">
        <v>99814</v>
      </c>
      <c r="C58" s="17" t="s">
        <v>80</v>
      </c>
      <c r="D58" s="64" t="str">
        <f>[2]Planilha1!G57</f>
        <v>Limpeza de superfície com jato de alta pressão. Af_04/2019</v>
      </c>
      <c r="E58" s="1">
        <v>2000</v>
      </c>
      <c r="F58" s="56" t="str">
        <f>[2]Planilha1!I57</f>
        <v>M²</v>
      </c>
      <c r="G58" s="60"/>
      <c r="H58" s="59"/>
      <c r="I58" s="59">
        <f t="shared" si="0"/>
        <v>0</v>
      </c>
      <c r="J58" s="34"/>
    </row>
    <row r="59" spans="1:10" ht="16.5" outlineLevel="1" thickBot="1" x14ac:dyDescent="0.3">
      <c r="A59" s="1" t="str">
        <f t="shared" si="4"/>
        <v>SINAPI</v>
      </c>
      <c r="B59" s="72">
        <v>98554</v>
      </c>
      <c r="C59" s="17" t="s">
        <v>81</v>
      </c>
      <c r="D59" s="64" t="str">
        <f>[2]Planilha1!G58</f>
        <v>Impermeabilização de superfície com membrana à base de resina acrílica</v>
      </c>
      <c r="E59" s="1">
        <v>20</v>
      </c>
      <c r="F59" s="56" t="str">
        <f>[2]Planilha1!I58</f>
        <v>M²</v>
      </c>
      <c r="G59" s="60"/>
      <c r="H59" s="59"/>
      <c r="I59" s="59">
        <f t="shared" si="0"/>
        <v>0</v>
      </c>
      <c r="J59" s="34"/>
    </row>
    <row r="60" spans="1:10" ht="32.25" outlineLevel="1" thickBot="1" x14ac:dyDescent="0.3">
      <c r="A60" s="1" t="str">
        <f t="shared" si="4"/>
        <v>SINAPI</v>
      </c>
      <c r="B60" s="72">
        <v>98555</v>
      </c>
      <c r="C60" s="17" t="s">
        <v>82</v>
      </c>
      <c r="D60" s="64" t="str">
        <f>[2]Planilha1!G59</f>
        <v>Impermeabilização de superfície com argamassa polimérica / membrana acrílica, 3 demãos. Af_09/2023</v>
      </c>
      <c r="E60" s="1">
        <v>20</v>
      </c>
      <c r="F60" s="56" t="str">
        <f>[2]Planilha1!I59</f>
        <v>M²</v>
      </c>
      <c r="G60" s="60"/>
      <c r="H60" s="59"/>
      <c r="I60" s="59">
        <f t="shared" si="0"/>
        <v>0</v>
      </c>
      <c r="J60" s="34"/>
    </row>
    <row r="61" spans="1:10" ht="48" outlineLevel="1" thickBot="1" x14ac:dyDescent="0.3">
      <c r="A61" s="1" t="str">
        <f t="shared" si="4"/>
        <v>SINAPI</v>
      </c>
      <c r="B61" s="72">
        <v>94559</v>
      </c>
      <c r="C61" s="17" t="s">
        <v>83</v>
      </c>
      <c r="D61" s="64" t="str">
        <f>[2]Planilha1!G60</f>
        <v>Janela de aço tipo basculante para vidros, com batente, ferragens e pintura anticorrosiva. Exclusive vidros, acabamento, alizar e contramarco. Fornecimento e instalação. Af_12/2019</v>
      </c>
      <c r="E61" s="1">
        <v>100</v>
      </c>
      <c r="F61" s="56" t="str">
        <f>[2]Planilha1!I60</f>
        <v>M²</v>
      </c>
      <c r="G61" s="60"/>
      <c r="H61" s="59"/>
      <c r="I61" s="59">
        <f t="shared" si="0"/>
        <v>0</v>
      </c>
      <c r="J61" s="34"/>
    </row>
    <row r="62" spans="1:10" ht="48" outlineLevel="1" thickBot="1" x14ac:dyDescent="0.3">
      <c r="A62" s="1" t="str">
        <f t="shared" si="4"/>
        <v>SINAPI</v>
      </c>
      <c r="B62" s="72">
        <v>94562</v>
      </c>
      <c r="C62" s="17" t="s">
        <v>84</v>
      </c>
      <c r="D62" s="64" t="str">
        <f>[2]Planilha1!G61</f>
        <v>Janela de aço de correr com 4 folhas para vidro, com batente, ferragens e pintura anticorrosiva. Exclusive vidros, alizar e contramarco. Fornecimento e instalação. Af_12/2019</v>
      </c>
      <c r="E62" s="1">
        <v>100</v>
      </c>
      <c r="F62" s="56" t="str">
        <f>[2]Planilha1!I61</f>
        <v>M²</v>
      </c>
      <c r="G62" s="60"/>
      <c r="H62" s="59"/>
      <c r="I62" s="59">
        <f t="shared" si="0"/>
        <v>0</v>
      </c>
      <c r="J62" s="34"/>
    </row>
    <row r="63" spans="1:10" ht="32.25" outlineLevel="1" thickBot="1" x14ac:dyDescent="0.3">
      <c r="A63" s="1" t="str">
        <f>$A$45</f>
        <v>CDHU</v>
      </c>
      <c r="B63" s="72" t="s">
        <v>305</v>
      </c>
      <c r="C63" s="17" t="s">
        <v>85</v>
      </c>
      <c r="D63" s="64" t="str">
        <f>[2]Planilha1!G62</f>
        <v>Grade média em aço carbono, espaçamento de 2 cm com barras chatas de 1´ x 3/8´</v>
      </c>
      <c r="E63" s="1">
        <v>20</v>
      </c>
      <c r="F63" s="56" t="str">
        <f>[2]Planilha1!I62</f>
        <v>M²</v>
      </c>
      <c r="G63" s="60"/>
      <c r="H63" s="59"/>
      <c r="I63" s="59">
        <f t="shared" si="0"/>
        <v>0</v>
      </c>
      <c r="J63" s="34"/>
    </row>
    <row r="64" spans="1:10" ht="16.5" outlineLevel="1" thickBot="1" x14ac:dyDescent="0.3">
      <c r="A64" s="1" t="str">
        <f>$A$45</f>
        <v>CDHU</v>
      </c>
      <c r="B64" s="72" t="s">
        <v>306</v>
      </c>
      <c r="C64" s="17" t="s">
        <v>86</v>
      </c>
      <c r="D64" s="64" t="str">
        <f>[2]Planilha1!G63</f>
        <v>Grade em barra chata soldada de 1 1/2´ x 1/4´, sob medida</v>
      </c>
      <c r="E64" s="1">
        <v>20</v>
      </c>
      <c r="F64" s="56" t="str">
        <f>[2]Planilha1!I63</f>
        <v>M²</v>
      </c>
      <c r="G64" s="60"/>
      <c r="H64" s="59"/>
      <c r="I64" s="59">
        <f t="shared" si="0"/>
        <v>0</v>
      </c>
      <c r="J64" s="34"/>
    </row>
    <row r="65" spans="1:10" ht="63.75" outlineLevel="1" thickBot="1" x14ac:dyDescent="0.3">
      <c r="A65" s="1" t="str">
        <f>$A$62</f>
        <v>SINAPI</v>
      </c>
      <c r="B65" s="72">
        <v>99837</v>
      </c>
      <c r="C65" s="17" t="s">
        <v>87</v>
      </c>
      <c r="D65" s="66" t="str">
        <f>[2]Planilha1!G64</f>
        <v>Guarda-corpo de aço galvanizado de 1,10m, montantes tubulares de 1.1/4" espaçados de 1,20m, travessa superior de 1.1/2", gradil formado portubos horizontais de 1" e verticais de 3/4", fixado com chumbador mecânico. Af_04/2019_ps</v>
      </c>
      <c r="E65" s="67">
        <v>25</v>
      </c>
      <c r="F65" s="68" t="str">
        <f>[2]Planilha1!I64</f>
        <v>M</v>
      </c>
      <c r="G65" s="60"/>
      <c r="H65" s="59"/>
      <c r="I65" s="59">
        <f t="shared" si="0"/>
        <v>0</v>
      </c>
      <c r="J65" s="34"/>
    </row>
    <row r="66" spans="1:10" ht="16.5" outlineLevel="1" thickBot="1" x14ac:dyDescent="0.3">
      <c r="A66" s="1" t="str">
        <f t="shared" ref="A66:A69" si="5">$A$64</f>
        <v>CDHU</v>
      </c>
      <c r="B66" s="72" t="s">
        <v>307</v>
      </c>
      <c r="C66" s="17" t="s">
        <v>88</v>
      </c>
      <c r="D66" s="64" t="str">
        <f>[2]Planilha1!G65</f>
        <v>Recolocação de esquadrias metálicas</v>
      </c>
      <c r="E66" s="1">
        <v>100</v>
      </c>
      <c r="F66" s="56" t="str">
        <f>[2]Planilha1!I65</f>
        <v>M²</v>
      </c>
      <c r="G66" s="60"/>
      <c r="H66" s="59"/>
      <c r="I66" s="59">
        <f t="shared" si="0"/>
        <v>0</v>
      </c>
      <c r="J66" s="34"/>
    </row>
    <row r="67" spans="1:10" ht="32.25" outlineLevel="1" thickBot="1" x14ac:dyDescent="0.3">
      <c r="A67" s="1" t="str">
        <f t="shared" si="5"/>
        <v>CDHU</v>
      </c>
      <c r="B67" s="72" t="s">
        <v>308</v>
      </c>
      <c r="C67" s="17" t="s">
        <v>89</v>
      </c>
      <c r="D67" s="65" t="str">
        <f>[2]Planilha1!G66</f>
        <v>Fechamento em chapa de aço galvanizada nº 14 msg, perfurada com diâmetro de 12,7 mm, requadro em chapa dobrada</v>
      </c>
      <c r="E67" s="1">
        <v>50</v>
      </c>
      <c r="F67" s="56" t="str">
        <f>[2]Planilha1!I66</f>
        <v>M²</v>
      </c>
      <c r="G67" s="60"/>
      <c r="H67" s="59"/>
      <c r="I67" s="59">
        <f t="shared" si="0"/>
        <v>0</v>
      </c>
      <c r="J67" s="34"/>
    </row>
    <row r="68" spans="1:10" ht="16.5" outlineLevel="1" thickBot="1" x14ac:dyDescent="0.3">
      <c r="A68" s="1" t="str">
        <f t="shared" si="5"/>
        <v>CDHU</v>
      </c>
      <c r="B68" s="72" t="s">
        <v>309</v>
      </c>
      <c r="C68" s="17" t="s">
        <v>90</v>
      </c>
      <c r="D68" s="64" t="str">
        <f>[2]Planilha1!G67</f>
        <v>Porta de entrada de abrir em alumínio, sob medida</v>
      </c>
      <c r="E68" s="1">
        <v>8</v>
      </c>
      <c r="F68" s="56" t="str">
        <f>[2]Planilha1!I67</f>
        <v>UN</v>
      </c>
      <c r="G68" s="60"/>
      <c r="H68" s="59"/>
      <c r="I68" s="59">
        <f t="shared" si="0"/>
        <v>0</v>
      </c>
      <c r="J68" s="34"/>
    </row>
    <row r="69" spans="1:10" ht="16.5" outlineLevel="1" thickBot="1" x14ac:dyDescent="0.3">
      <c r="A69" s="1" t="str">
        <f t="shared" si="5"/>
        <v>CDHU</v>
      </c>
      <c r="B69" s="72" t="s">
        <v>310</v>
      </c>
      <c r="C69" s="17" t="s">
        <v>91</v>
      </c>
      <c r="D69" s="64" t="str">
        <f>[2]Planilha1!G68</f>
        <v>Recolocação de batentes</v>
      </c>
      <c r="E69" s="1">
        <v>100</v>
      </c>
      <c r="F69" s="56" t="str">
        <f>[2]Planilha1!I68</f>
        <v>M</v>
      </c>
      <c r="G69" s="60"/>
      <c r="H69" s="59"/>
      <c r="I69" s="59">
        <f t="shared" si="0"/>
        <v>0</v>
      </c>
      <c r="J69" s="34"/>
    </row>
    <row r="70" spans="1:10" ht="16.5" outlineLevel="1" thickBot="1" x14ac:dyDescent="0.3">
      <c r="A70" s="1" t="str">
        <f>$A$65</f>
        <v>SINAPI</v>
      </c>
      <c r="B70" s="72">
        <v>102188</v>
      </c>
      <c r="C70" s="17" t="s">
        <v>92</v>
      </c>
      <c r="D70" s="64" t="str">
        <f>[2]Planilha1!G69</f>
        <v>Mola hidraulica de piso para porta de vidro temperado. Af_01/2021</v>
      </c>
      <c r="E70" s="1">
        <v>5</v>
      </c>
      <c r="F70" s="56" t="str">
        <f>[2]Planilha1!I69</f>
        <v>UN</v>
      </c>
      <c r="G70" s="60"/>
      <c r="H70" s="59"/>
      <c r="I70" s="59">
        <f t="shared" si="0"/>
        <v>0</v>
      </c>
      <c r="J70" s="34"/>
    </row>
    <row r="71" spans="1:10" ht="48" outlineLevel="1" thickBot="1" x14ac:dyDescent="0.3">
      <c r="A71" s="1" t="str">
        <f>$A$65</f>
        <v>SINAPI</v>
      </c>
      <c r="B71" s="72">
        <v>102189</v>
      </c>
      <c r="C71" s="17" t="s">
        <v>93</v>
      </c>
      <c r="D71" s="64" t="str">
        <f>[2]Planilha1!G70</f>
        <v>Jogo de ferragens cromadas para porta de vidro temperado, uma folha composto de dobradicas superior e inferior, trinco, fechadura, contra fechadura com capuchinho sem mola e puxador. Af_01/2021</v>
      </c>
      <c r="E71" s="1">
        <v>10</v>
      </c>
      <c r="F71" s="56" t="str">
        <f>[2]Planilha1!I70</f>
        <v>UN</v>
      </c>
      <c r="G71" s="60"/>
      <c r="H71" s="59"/>
      <c r="I71" s="59">
        <f t="shared" ref="I71:I134" si="6">H71*E71</f>
        <v>0</v>
      </c>
      <c r="J71" s="34"/>
    </row>
    <row r="72" spans="1:10" ht="16.5" outlineLevel="1" thickBot="1" x14ac:dyDescent="0.3">
      <c r="A72" s="1" t="str">
        <f t="shared" ref="A72:A75" si="7">$A$64</f>
        <v>CDHU</v>
      </c>
      <c r="B72" s="72" t="s">
        <v>311</v>
      </c>
      <c r="C72" s="17" t="s">
        <v>94</v>
      </c>
      <c r="D72" s="64" t="str">
        <f>[2]Planilha1!G71</f>
        <v>Retirada de fechadura ou fecho de embutir</v>
      </c>
      <c r="E72" s="1">
        <v>30</v>
      </c>
      <c r="F72" s="56" t="str">
        <f>[2]Planilha1!I71</f>
        <v>UN</v>
      </c>
      <c r="G72" s="60"/>
      <c r="H72" s="59"/>
      <c r="I72" s="59">
        <f t="shared" si="6"/>
        <v>0</v>
      </c>
      <c r="J72" s="34"/>
    </row>
    <row r="73" spans="1:10" ht="16.5" outlineLevel="1" thickBot="1" x14ac:dyDescent="0.3">
      <c r="A73" s="1" t="str">
        <f t="shared" si="7"/>
        <v>CDHU</v>
      </c>
      <c r="B73" s="72" t="s">
        <v>312</v>
      </c>
      <c r="C73" s="17" t="s">
        <v>95</v>
      </c>
      <c r="D73" s="64" t="str">
        <f>[2]Planilha1!G72</f>
        <v>Retirada de fechadura ou fecho de sobrepor</v>
      </c>
      <c r="E73" s="1">
        <v>30</v>
      </c>
      <c r="F73" s="56" t="str">
        <f>[2]Planilha1!I72</f>
        <v>UN</v>
      </c>
      <c r="G73" s="60"/>
      <c r="H73" s="59"/>
      <c r="I73" s="59">
        <f t="shared" si="6"/>
        <v>0</v>
      </c>
      <c r="J73" s="34"/>
    </row>
    <row r="74" spans="1:10" ht="16.5" outlineLevel="1" thickBot="1" x14ac:dyDescent="0.3">
      <c r="A74" s="1" t="str">
        <f t="shared" si="7"/>
        <v>CDHU</v>
      </c>
      <c r="B74" s="72" t="s">
        <v>313</v>
      </c>
      <c r="C74" s="17" t="s">
        <v>96</v>
      </c>
      <c r="D74" s="64" t="str">
        <f>[2]Planilha1!G73</f>
        <v>Fechadura com maçaneta tipo alavanca em aço inoxidável, para porta externa</v>
      </c>
      <c r="E74" s="1">
        <v>40</v>
      </c>
      <c r="F74" s="56" t="str">
        <f>[2]Planilha1!I73</f>
        <v>UN</v>
      </c>
      <c r="G74" s="60"/>
      <c r="H74" s="59"/>
      <c r="I74" s="59">
        <f t="shared" si="6"/>
        <v>0</v>
      </c>
      <c r="J74" s="34"/>
    </row>
    <row r="75" spans="1:10" ht="16.5" outlineLevel="1" thickBot="1" x14ac:dyDescent="0.3">
      <c r="A75" s="1" t="str">
        <f t="shared" si="7"/>
        <v>CDHU</v>
      </c>
      <c r="B75" s="72" t="s">
        <v>314</v>
      </c>
      <c r="C75" s="17" t="s">
        <v>97</v>
      </c>
      <c r="D75" s="64" t="str">
        <f>[2]Planilha1!G74</f>
        <v>Fechadura de centro com cilindro para porta em vidro temperado</v>
      </c>
      <c r="E75" s="1">
        <v>10</v>
      </c>
      <c r="F75" s="56" t="str">
        <f>[2]Planilha1!I74</f>
        <v>UN</v>
      </c>
      <c r="G75" s="60"/>
      <c r="H75" s="59"/>
      <c r="I75" s="59">
        <f t="shared" si="6"/>
        <v>0</v>
      </c>
      <c r="J75" s="34"/>
    </row>
    <row r="76" spans="1:10" ht="32.25" outlineLevel="1" thickBot="1" x14ac:dyDescent="0.3">
      <c r="A76" s="1" t="str">
        <f>$A$71</f>
        <v>SINAPI</v>
      </c>
      <c r="B76" s="72">
        <v>90830</v>
      </c>
      <c r="C76" s="17" t="s">
        <v>98</v>
      </c>
      <c r="D76" s="64" t="str">
        <f>[2]Planilha1!G75</f>
        <v>Fechadura de embutir com cilindro, externa, completa, acabamento padrão médio, incluso execução de furo - fornecimento e instalação. Af_12/2019</v>
      </c>
      <c r="E76" s="1">
        <v>10</v>
      </c>
      <c r="F76" s="56" t="str">
        <f>[2]Planilha1!I75</f>
        <v>UN</v>
      </c>
      <c r="G76" s="60"/>
      <c r="H76" s="59"/>
      <c r="I76" s="59">
        <f t="shared" si="6"/>
        <v>0</v>
      </c>
      <c r="J76" s="34"/>
    </row>
    <row r="77" spans="1:10" ht="32.25" outlineLevel="1" thickBot="1" x14ac:dyDescent="0.3">
      <c r="A77" s="1" t="str">
        <f t="shared" ref="A77:A82" si="8">$A$71</f>
        <v>SINAPI</v>
      </c>
      <c r="B77" s="72">
        <v>90831</v>
      </c>
      <c r="C77" s="17" t="s">
        <v>99</v>
      </c>
      <c r="D77" s="64" t="str">
        <f>[2]Planilha1!G76</f>
        <v>Fechadura de embutir para porta de banheiro, completa, acabamento padrão médio, incluso execução de furo - fornecimento e instalação. Af_12/2019</v>
      </c>
      <c r="E77" s="1">
        <v>10</v>
      </c>
      <c r="F77" s="56" t="str">
        <f>[2]Planilha1!I76</f>
        <v>UN</v>
      </c>
      <c r="G77" s="60"/>
      <c r="H77" s="59"/>
      <c r="I77" s="59">
        <f t="shared" si="6"/>
        <v>0</v>
      </c>
      <c r="J77" s="34"/>
    </row>
    <row r="78" spans="1:10" ht="32.25" outlineLevel="1" thickBot="1" x14ac:dyDescent="0.3">
      <c r="A78" s="1" t="str">
        <f t="shared" si="8"/>
        <v>SINAPI</v>
      </c>
      <c r="B78" s="72">
        <v>91306</v>
      </c>
      <c r="C78" s="17" t="s">
        <v>100</v>
      </c>
      <c r="D78" s="64" t="str">
        <f>[2]Planilha1!G77</f>
        <v>Fechadura de embutir para portas internas, completa, acabamento padrãomédio, com execução de furo - fornecimento e instalação. Af_12/2019</v>
      </c>
      <c r="E78" s="1">
        <v>10</v>
      </c>
      <c r="F78" s="56" t="str">
        <f>[2]Planilha1!I77</f>
        <v>UN</v>
      </c>
      <c r="G78" s="60"/>
      <c r="H78" s="59"/>
      <c r="I78" s="59">
        <f t="shared" si="6"/>
        <v>0</v>
      </c>
      <c r="J78" s="34"/>
    </row>
    <row r="79" spans="1:10" ht="48" outlineLevel="1" thickBot="1" x14ac:dyDescent="0.3">
      <c r="A79" s="1" t="str">
        <f t="shared" si="8"/>
        <v>SINAPI</v>
      </c>
      <c r="B79" s="72">
        <v>90842</v>
      </c>
      <c r="C79" s="17" t="s">
        <v>101</v>
      </c>
      <c r="D79" s="64" t="str">
        <f>[2]Planilha1!G78</f>
        <v>Kit de porta-pronta de madeira em acabamento melamínico branco, folhaleve ou média, 60x210cm, exclusive fechadura, fixação com preenchimento parcial de espuma expansiva - fornecimento e instalação. Af_12/2019</v>
      </c>
      <c r="E79" s="1">
        <v>2</v>
      </c>
      <c r="F79" s="56" t="str">
        <f>[2]Planilha1!I78</f>
        <v>UN</v>
      </c>
      <c r="G79" s="60"/>
      <c r="H79" s="59"/>
      <c r="I79" s="59">
        <f t="shared" si="6"/>
        <v>0</v>
      </c>
      <c r="J79" s="34"/>
    </row>
    <row r="80" spans="1:10" ht="48" outlineLevel="1" thickBot="1" x14ac:dyDescent="0.3">
      <c r="A80" s="1" t="str">
        <f t="shared" si="8"/>
        <v>SINAPI</v>
      </c>
      <c r="B80" s="72">
        <v>90789</v>
      </c>
      <c r="C80" s="17" t="s">
        <v>102</v>
      </c>
      <c r="D80" s="64" t="str">
        <f>[2]Planilha1!G79</f>
        <v>Kit de porta-pronta de madeira em acabamento melamínico branco, folhaleve ou média, 70x210cm, exclusive fechadura, fixação com preenchimento parcial de espuma expansiva - fornecimento e instalação. Af_12/2019</v>
      </c>
      <c r="E80" s="1">
        <v>10</v>
      </c>
      <c r="F80" s="56" t="str">
        <f>[2]Planilha1!I79</f>
        <v>UN</v>
      </c>
      <c r="G80" s="60"/>
      <c r="H80" s="59"/>
      <c r="I80" s="59">
        <f t="shared" si="6"/>
        <v>0</v>
      </c>
      <c r="J80" s="34"/>
    </row>
    <row r="81" spans="1:10" ht="48" outlineLevel="1" thickBot="1" x14ac:dyDescent="0.3">
      <c r="A81" s="1" t="str">
        <f t="shared" si="8"/>
        <v>SINAPI</v>
      </c>
      <c r="B81" s="72">
        <v>90790</v>
      </c>
      <c r="C81" s="17" t="s">
        <v>103</v>
      </c>
      <c r="D81" s="64" t="str">
        <f>[2]Planilha1!G80</f>
        <v>Kit de porta-pronta de madeira em acabamento melamínico branco, folhaleve ou média, 80x210cm, exclusive fechadura, fixação com preenchimento parcial de espuma expansiva - fornecimento e instalação. Af_12/2019</v>
      </c>
      <c r="E81" s="1">
        <v>10</v>
      </c>
      <c r="F81" s="56" t="str">
        <f>[2]Planilha1!I80</f>
        <v>UN</v>
      </c>
      <c r="G81" s="60"/>
      <c r="H81" s="59"/>
      <c r="I81" s="59">
        <f t="shared" si="6"/>
        <v>0</v>
      </c>
      <c r="J81" s="34"/>
    </row>
    <row r="82" spans="1:10" ht="32.25" outlineLevel="1" thickBot="1" x14ac:dyDescent="0.3">
      <c r="A82" s="1" t="str">
        <f t="shared" si="8"/>
        <v>SINAPI</v>
      </c>
      <c r="B82" s="72">
        <v>90801</v>
      </c>
      <c r="C82" s="17" t="s">
        <v>104</v>
      </c>
      <c r="D82" s="64" t="str">
        <f>[2]Planilha1!G81</f>
        <v>Batente para porta de madeira, padrão médio - fornecimento e montagem.af_12/2019</v>
      </c>
      <c r="E82" s="1">
        <v>20</v>
      </c>
      <c r="F82" s="56" t="str">
        <f>[2]Planilha1!I81</f>
        <v>UN</v>
      </c>
      <c r="G82" s="60"/>
      <c r="H82" s="59"/>
      <c r="I82" s="59">
        <f t="shared" si="6"/>
        <v>0</v>
      </c>
      <c r="J82" s="34"/>
    </row>
    <row r="83" spans="1:10" ht="16.5" outlineLevel="1" thickBot="1" x14ac:dyDescent="0.3">
      <c r="A83" s="1" t="str">
        <f>$A$75</f>
        <v>CDHU</v>
      </c>
      <c r="B83" s="72" t="s">
        <v>315</v>
      </c>
      <c r="C83" s="17" t="s">
        <v>105</v>
      </c>
      <c r="D83" s="64" t="str">
        <f>[2]Planilha1!G82</f>
        <v>Tela de proteção tipo mosquiteira removível, em fibra de vidro com</v>
      </c>
      <c r="E83" s="1">
        <v>20</v>
      </c>
      <c r="F83" s="56" t="str">
        <f>[2]Planilha1!I82</f>
        <v>M²</v>
      </c>
      <c r="G83" s="60"/>
      <c r="H83" s="59"/>
      <c r="I83" s="59">
        <f t="shared" si="6"/>
        <v>0</v>
      </c>
      <c r="J83" s="34"/>
    </row>
    <row r="84" spans="1:10" ht="16.5" outlineLevel="1" thickBot="1" x14ac:dyDescent="0.3">
      <c r="A84" s="1" t="str">
        <f t="shared" ref="A84:A104" si="9">$A$75</f>
        <v>CDHU</v>
      </c>
      <c r="B84" s="72" t="s">
        <v>316</v>
      </c>
      <c r="C84" s="17" t="s">
        <v>106</v>
      </c>
      <c r="D84" s="64" t="str">
        <f>[2]Planilha1!G83</f>
        <v>Vidro liso transparente de 3 mm</v>
      </c>
      <c r="E84" s="1">
        <v>20</v>
      </c>
      <c r="F84" s="56" t="str">
        <f>[2]Planilha1!I83</f>
        <v>M²</v>
      </c>
      <c r="G84" s="60"/>
      <c r="H84" s="59"/>
      <c r="I84" s="59">
        <f t="shared" si="6"/>
        <v>0</v>
      </c>
      <c r="J84" s="34"/>
    </row>
    <row r="85" spans="1:10" ht="16.5" outlineLevel="1" thickBot="1" x14ac:dyDescent="0.3">
      <c r="A85" s="1" t="str">
        <f t="shared" si="9"/>
        <v>CDHU</v>
      </c>
      <c r="B85" s="72" t="s">
        <v>317</v>
      </c>
      <c r="C85" s="17" t="s">
        <v>107</v>
      </c>
      <c r="D85" s="64" t="str">
        <f>[2]Planilha1!G84</f>
        <v>Vidro liso transparente de 4 mm</v>
      </c>
      <c r="E85" s="1">
        <v>20</v>
      </c>
      <c r="F85" s="56" t="str">
        <f>[2]Planilha1!I84</f>
        <v>M²</v>
      </c>
      <c r="G85" s="60"/>
      <c r="H85" s="59"/>
      <c r="I85" s="59">
        <f t="shared" si="6"/>
        <v>0</v>
      </c>
      <c r="J85" s="34"/>
    </row>
    <row r="86" spans="1:10" ht="16.5" outlineLevel="1" thickBot="1" x14ac:dyDescent="0.3">
      <c r="A86" s="1" t="str">
        <f t="shared" si="9"/>
        <v>CDHU</v>
      </c>
      <c r="B86" s="72" t="s">
        <v>318</v>
      </c>
      <c r="C86" s="17" t="s">
        <v>108</v>
      </c>
      <c r="D86" s="64" t="str">
        <f>[2]Planilha1!G85</f>
        <v>Vidro liso transparente de 5 mm</v>
      </c>
      <c r="E86" s="1">
        <v>20</v>
      </c>
      <c r="F86" s="56" t="str">
        <f>[2]Planilha1!I85</f>
        <v>M²</v>
      </c>
      <c r="G86" s="60"/>
      <c r="H86" s="59"/>
      <c r="I86" s="59">
        <f t="shared" si="6"/>
        <v>0</v>
      </c>
      <c r="J86" s="34"/>
    </row>
    <row r="87" spans="1:10" ht="16.5" outlineLevel="1" thickBot="1" x14ac:dyDescent="0.3">
      <c r="A87" s="1" t="str">
        <f t="shared" si="9"/>
        <v>CDHU</v>
      </c>
      <c r="B87" s="72" t="s">
        <v>319</v>
      </c>
      <c r="C87" s="17" t="s">
        <v>109</v>
      </c>
      <c r="D87" s="64" t="str">
        <f>[2]Planilha1!G86</f>
        <v>Vidro liso transparente de 6 mm</v>
      </c>
      <c r="E87" s="1">
        <v>15</v>
      </c>
      <c r="F87" s="56" t="str">
        <f>[2]Planilha1!I86</f>
        <v>M²</v>
      </c>
      <c r="G87" s="60"/>
      <c r="H87" s="59"/>
      <c r="I87" s="59">
        <f t="shared" si="6"/>
        <v>0</v>
      </c>
      <c r="J87" s="34"/>
    </row>
    <row r="88" spans="1:10" ht="16.5" outlineLevel="1" thickBot="1" x14ac:dyDescent="0.3">
      <c r="A88" s="1" t="str">
        <f t="shared" si="9"/>
        <v>CDHU</v>
      </c>
      <c r="B88" s="72" t="s">
        <v>320</v>
      </c>
      <c r="C88" s="17" t="s">
        <v>110</v>
      </c>
      <c r="D88" s="64" t="str">
        <f>[2]Planilha1!G87</f>
        <v>Vidro liso laminado colorido de 6 mm</v>
      </c>
      <c r="E88" s="1">
        <v>4</v>
      </c>
      <c r="F88" s="56" t="str">
        <f>[2]Planilha1!I87</f>
        <v>M²</v>
      </c>
      <c r="G88" s="60"/>
      <c r="H88" s="59"/>
      <c r="I88" s="59">
        <f t="shared" si="6"/>
        <v>0</v>
      </c>
      <c r="J88" s="34"/>
    </row>
    <row r="89" spans="1:10" ht="16.5" outlineLevel="1" thickBot="1" x14ac:dyDescent="0.3">
      <c r="A89" s="1" t="str">
        <f t="shared" si="9"/>
        <v>CDHU</v>
      </c>
      <c r="B89" s="72" t="s">
        <v>321</v>
      </c>
      <c r="C89" s="17" t="s">
        <v>111</v>
      </c>
      <c r="D89" s="64" t="str">
        <f>[2]Planilha1!G88</f>
        <v>Vidro liso laminado colorido de 8 mm</v>
      </c>
      <c r="E89" s="1">
        <v>2</v>
      </c>
      <c r="F89" s="56" t="str">
        <f>[2]Planilha1!I88</f>
        <v>M²</v>
      </c>
      <c r="G89" s="60"/>
      <c r="H89" s="59"/>
      <c r="I89" s="59">
        <f t="shared" si="6"/>
        <v>0</v>
      </c>
      <c r="J89" s="34"/>
    </row>
    <row r="90" spans="1:10" ht="16.5" outlineLevel="1" thickBot="1" x14ac:dyDescent="0.3">
      <c r="A90" s="1" t="str">
        <f t="shared" si="9"/>
        <v>CDHU</v>
      </c>
      <c r="B90" s="72" t="s">
        <v>322</v>
      </c>
      <c r="C90" s="17" t="s">
        <v>112</v>
      </c>
      <c r="D90" s="64" t="str">
        <f>[2]Planilha1!G89</f>
        <v>Vidro liso laminado colorido de 10 mm</v>
      </c>
      <c r="E90" s="1">
        <v>2</v>
      </c>
      <c r="F90" s="56" t="str">
        <f>[2]Planilha1!I89</f>
        <v>M²</v>
      </c>
      <c r="G90" s="60"/>
      <c r="H90" s="59"/>
      <c r="I90" s="59">
        <f t="shared" si="6"/>
        <v>0</v>
      </c>
      <c r="J90" s="34"/>
    </row>
    <row r="91" spans="1:10" ht="16.5" outlineLevel="1" thickBot="1" x14ac:dyDescent="0.3">
      <c r="A91" s="1" t="str">
        <f t="shared" si="9"/>
        <v>CDHU</v>
      </c>
      <c r="B91" s="72" t="s">
        <v>323</v>
      </c>
      <c r="C91" s="17" t="s">
        <v>113</v>
      </c>
      <c r="D91" s="64" t="str">
        <f>[2]Planilha1!G90</f>
        <v>Vidro liso laminado leitoso de 6 mm</v>
      </c>
      <c r="E91" s="1">
        <v>2</v>
      </c>
      <c r="F91" s="56" t="str">
        <f>[2]Planilha1!I90</f>
        <v>M²</v>
      </c>
      <c r="G91" s="60"/>
      <c r="H91" s="59"/>
      <c r="I91" s="59">
        <f t="shared" si="6"/>
        <v>0</v>
      </c>
      <c r="J91" s="34"/>
    </row>
    <row r="92" spans="1:10" ht="16.5" outlineLevel="1" thickBot="1" x14ac:dyDescent="0.3">
      <c r="A92" s="1" t="str">
        <f t="shared" si="9"/>
        <v>CDHU</v>
      </c>
      <c r="B92" s="72" t="s">
        <v>324</v>
      </c>
      <c r="C92" s="17" t="s">
        <v>114</v>
      </c>
      <c r="D92" s="64" t="str">
        <f>[2]Planilha1!G91</f>
        <v>Vidro liso laminado incolor de 6 mm</v>
      </c>
      <c r="E92" s="1">
        <v>5</v>
      </c>
      <c r="F92" s="56" t="str">
        <f>[2]Planilha1!I91</f>
        <v>M²</v>
      </c>
      <c r="G92" s="60"/>
      <c r="H92" s="59"/>
      <c r="I92" s="59">
        <f t="shared" si="6"/>
        <v>0</v>
      </c>
      <c r="J92" s="34"/>
    </row>
    <row r="93" spans="1:10" ht="16.5" outlineLevel="1" thickBot="1" x14ac:dyDescent="0.3">
      <c r="A93" s="1" t="str">
        <f t="shared" si="9"/>
        <v>CDHU</v>
      </c>
      <c r="B93" s="72" t="s">
        <v>325</v>
      </c>
      <c r="C93" s="17" t="s">
        <v>115</v>
      </c>
      <c r="D93" s="64" t="str">
        <f>[2]Planilha1!G92</f>
        <v>Vidro liso laminado incolor de 8 mm</v>
      </c>
      <c r="E93" s="1">
        <v>2</v>
      </c>
      <c r="F93" s="56" t="str">
        <f>[2]Planilha1!I92</f>
        <v>M²</v>
      </c>
      <c r="G93" s="60"/>
      <c r="H93" s="59"/>
      <c r="I93" s="59">
        <f t="shared" si="6"/>
        <v>0</v>
      </c>
      <c r="J93" s="34"/>
    </row>
    <row r="94" spans="1:10" ht="16.5" outlineLevel="1" thickBot="1" x14ac:dyDescent="0.3">
      <c r="A94" s="1" t="str">
        <f t="shared" si="9"/>
        <v>CDHU</v>
      </c>
      <c r="B94" s="72" t="s">
        <v>326</v>
      </c>
      <c r="C94" s="17" t="s">
        <v>116</v>
      </c>
      <c r="D94" s="64" t="str">
        <f>[2]Planilha1!G93</f>
        <v>Vidro liso laminado incolor de 10 mm</v>
      </c>
      <c r="E94" s="1">
        <v>2</v>
      </c>
      <c r="F94" s="56" t="str">
        <f>[2]Planilha1!I93</f>
        <v>M²</v>
      </c>
      <c r="G94" s="60"/>
      <c r="H94" s="59"/>
      <c r="I94" s="59">
        <f t="shared" si="6"/>
        <v>0</v>
      </c>
      <c r="J94" s="34"/>
    </row>
    <row r="95" spans="1:10" ht="16.5" outlineLevel="1" thickBot="1" x14ac:dyDescent="0.3">
      <c r="A95" s="1" t="str">
        <f t="shared" si="9"/>
        <v>CDHU</v>
      </c>
      <c r="B95" s="72" t="s">
        <v>327</v>
      </c>
      <c r="C95" s="17" t="s">
        <v>117</v>
      </c>
      <c r="D95" s="64" t="str">
        <f>[2]Planilha1!G94</f>
        <v>Vidro fantasia de 3/4 mm</v>
      </c>
      <c r="E95" s="1">
        <v>5</v>
      </c>
      <c r="F95" s="56" t="str">
        <f>[2]Planilha1!I94</f>
        <v>M²</v>
      </c>
      <c r="G95" s="60"/>
      <c r="H95" s="59"/>
      <c r="I95" s="59">
        <f t="shared" si="6"/>
        <v>0</v>
      </c>
      <c r="J95" s="34"/>
    </row>
    <row r="96" spans="1:10" ht="16.5" outlineLevel="1" thickBot="1" x14ac:dyDescent="0.3">
      <c r="A96" s="1" t="str">
        <f t="shared" si="9"/>
        <v>CDHU</v>
      </c>
      <c r="B96" s="72" t="s">
        <v>328</v>
      </c>
      <c r="C96" s="17" t="s">
        <v>118</v>
      </c>
      <c r="D96" s="64" t="str">
        <f>[2]Planilha1!G95</f>
        <v>Vidro temperado incolor de 6 mm</v>
      </c>
      <c r="E96" s="1">
        <v>10</v>
      </c>
      <c r="F96" s="56" t="str">
        <f>[2]Planilha1!I95</f>
        <v>M²</v>
      </c>
      <c r="G96" s="60"/>
      <c r="H96" s="59"/>
      <c r="I96" s="59">
        <f t="shared" si="6"/>
        <v>0</v>
      </c>
      <c r="J96" s="34"/>
    </row>
    <row r="97" spans="1:10" ht="16.5" outlineLevel="1" thickBot="1" x14ac:dyDescent="0.3">
      <c r="A97" s="1" t="str">
        <f t="shared" si="9"/>
        <v>CDHU</v>
      </c>
      <c r="B97" s="72" t="s">
        <v>329</v>
      </c>
      <c r="C97" s="17" t="s">
        <v>119</v>
      </c>
      <c r="D97" s="64" t="str">
        <f>[2]Planilha1!G96</f>
        <v>Vidro temperado incolor de 8 mm</v>
      </c>
      <c r="E97" s="1">
        <v>10</v>
      </c>
      <c r="F97" s="56" t="str">
        <f>[2]Planilha1!I96</f>
        <v>M²</v>
      </c>
      <c r="G97" s="60"/>
      <c r="H97" s="59"/>
      <c r="I97" s="59">
        <f t="shared" si="6"/>
        <v>0</v>
      </c>
      <c r="J97" s="34"/>
    </row>
    <row r="98" spans="1:10" ht="16.5" outlineLevel="1" thickBot="1" x14ac:dyDescent="0.3">
      <c r="A98" s="1" t="str">
        <f t="shared" si="9"/>
        <v>CDHU</v>
      </c>
      <c r="B98" s="72" t="s">
        <v>330</v>
      </c>
      <c r="C98" s="17" t="s">
        <v>120</v>
      </c>
      <c r="D98" s="64" t="str">
        <f>[2]Planilha1!G97</f>
        <v>Vidro temperado incolor de 10 mm</v>
      </c>
      <c r="E98" s="1">
        <v>5</v>
      </c>
      <c r="F98" s="56" t="str">
        <f>[2]Planilha1!I97</f>
        <v>M²</v>
      </c>
      <c r="G98" s="60"/>
      <c r="H98" s="59"/>
      <c r="I98" s="59">
        <f t="shared" si="6"/>
        <v>0</v>
      </c>
      <c r="J98" s="34"/>
    </row>
    <row r="99" spans="1:10" ht="16.5" outlineLevel="1" thickBot="1" x14ac:dyDescent="0.3">
      <c r="A99" s="1" t="str">
        <f t="shared" si="9"/>
        <v>CDHU</v>
      </c>
      <c r="B99" s="72" t="s">
        <v>331</v>
      </c>
      <c r="C99" s="17" t="s">
        <v>121</v>
      </c>
      <c r="D99" s="64" t="str">
        <f>[2]Planilha1!G98</f>
        <v>Vidro laminado temperado incolor de 8mm</v>
      </c>
      <c r="E99" s="1">
        <v>5</v>
      </c>
      <c r="F99" s="56" t="str">
        <f>[2]Planilha1!I98</f>
        <v>M²</v>
      </c>
      <c r="G99" s="60"/>
      <c r="H99" s="59"/>
      <c r="I99" s="59">
        <f t="shared" si="6"/>
        <v>0</v>
      </c>
      <c r="J99" s="34"/>
    </row>
    <row r="100" spans="1:10" ht="16.5" outlineLevel="1" thickBot="1" x14ac:dyDescent="0.3">
      <c r="A100" s="1" t="str">
        <f t="shared" si="9"/>
        <v>CDHU</v>
      </c>
      <c r="B100" s="72" t="s">
        <v>332</v>
      </c>
      <c r="C100" s="17" t="s">
        <v>122</v>
      </c>
      <c r="D100" s="64" t="str">
        <f>[2]Planilha1!G99</f>
        <v>Vidro laminado temperado incolor de 16 mm</v>
      </c>
      <c r="E100" s="1">
        <v>2</v>
      </c>
      <c r="F100" s="56" t="str">
        <f>[2]Planilha1!I99</f>
        <v>M²</v>
      </c>
      <c r="G100" s="60"/>
      <c r="H100" s="59"/>
      <c r="I100" s="59">
        <f t="shared" si="6"/>
        <v>0</v>
      </c>
      <c r="J100" s="34"/>
    </row>
    <row r="101" spans="1:10" ht="16.5" outlineLevel="1" thickBot="1" x14ac:dyDescent="0.3">
      <c r="A101" s="1" t="str">
        <f t="shared" si="9"/>
        <v>CDHU</v>
      </c>
      <c r="B101" s="72" t="s">
        <v>333</v>
      </c>
      <c r="C101" s="17" t="s">
        <v>123</v>
      </c>
      <c r="D101" s="64" t="str">
        <f>[2]Planilha1!G100</f>
        <v>Espelho em vidro cristal liso, espessura de 4 mm</v>
      </c>
      <c r="E101" s="1">
        <v>4</v>
      </c>
      <c r="F101" s="56" t="str">
        <f>[2]Planilha1!I100</f>
        <v>M²</v>
      </c>
      <c r="G101" s="60"/>
      <c r="H101" s="59"/>
      <c r="I101" s="59">
        <f t="shared" si="6"/>
        <v>0</v>
      </c>
      <c r="J101" s="34"/>
    </row>
    <row r="102" spans="1:10" ht="16.5" outlineLevel="1" thickBot="1" x14ac:dyDescent="0.3">
      <c r="A102" s="1" t="str">
        <f t="shared" si="9"/>
        <v>CDHU</v>
      </c>
      <c r="B102" s="72" t="s">
        <v>334</v>
      </c>
      <c r="C102" s="17" t="s">
        <v>124</v>
      </c>
      <c r="D102" s="64" t="str">
        <f>[2]Planilha1!G101</f>
        <v>Espelho comum de 3 mm com moldura em alumínio</v>
      </c>
      <c r="E102" s="1">
        <v>4</v>
      </c>
      <c r="F102" s="56" t="str">
        <f>[2]Planilha1!I101</f>
        <v>M²</v>
      </c>
      <c r="G102" s="60"/>
      <c r="H102" s="59"/>
      <c r="I102" s="59">
        <f t="shared" si="6"/>
        <v>0</v>
      </c>
      <c r="J102" s="34"/>
    </row>
    <row r="103" spans="1:10" ht="16.5" outlineLevel="1" thickBot="1" x14ac:dyDescent="0.3">
      <c r="A103" s="1" t="str">
        <f t="shared" si="9"/>
        <v>CDHU</v>
      </c>
      <c r="B103" s="72" t="s">
        <v>335</v>
      </c>
      <c r="C103" s="17" t="s">
        <v>125</v>
      </c>
      <c r="D103" s="64" t="str">
        <f>[2]Planilha1!G102</f>
        <v>Massa para vidro</v>
      </c>
      <c r="E103" s="1">
        <v>100</v>
      </c>
      <c r="F103" s="56" t="str">
        <f>[2]Planilha1!I102</f>
        <v>M</v>
      </c>
      <c r="G103" s="60"/>
      <c r="H103" s="59"/>
      <c r="I103" s="59">
        <f t="shared" si="6"/>
        <v>0</v>
      </c>
      <c r="J103" s="34"/>
    </row>
    <row r="104" spans="1:10" ht="16.5" outlineLevel="1" thickBot="1" x14ac:dyDescent="0.3">
      <c r="A104" s="1" t="str">
        <f t="shared" si="9"/>
        <v>CDHU</v>
      </c>
      <c r="B104" s="72" t="s">
        <v>336</v>
      </c>
      <c r="C104" s="17" t="s">
        <v>126</v>
      </c>
      <c r="D104" s="65" t="str">
        <f>[2]Planilha1!G103</f>
        <v>Recolocação de vidro inclusive emassamento ou recolocação de baguetes</v>
      </c>
      <c r="E104" s="1">
        <v>200</v>
      </c>
      <c r="F104" s="56" t="str">
        <f>[2]Planilha1!I103</f>
        <v>M²</v>
      </c>
      <c r="G104" s="60"/>
      <c r="H104" s="59"/>
      <c r="I104" s="59">
        <f t="shared" si="6"/>
        <v>0</v>
      </c>
      <c r="J104" s="34"/>
    </row>
    <row r="105" spans="1:10" ht="32.25" outlineLevel="1" thickBot="1" x14ac:dyDescent="0.3">
      <c r="A105" s="1" t="str">
        <f>$A$82</f>
        <v>SINAPI</v>
      </c>
      <c r="B105" s="72">
        <v>100754</v>
      </c>
      <c r="C105" s="17" t="s">
        <v>127</v>
      </c>
      <c r="D105" s="55" t="str">
        <f>[2]Planilha1!G104</f>
        <v>Pintura com tinta acrílica de acabamento aplicada a rolo ou pincel sobre superfícies metálicas (exceto perfil) executado em obra (02 demãos). Af_01/2020</v>
      </c>
      <c r="E105" s="1">
        <v>150</v>
      </c>
      <c r="F105" s="56" t="str">
        <f>[2]Planilha1!I104</f>
        <v>M²</v>
      </c>
      <c r="G105" s="60"/>
      <c r="H105" s="59"/>
      <c r="I105" s="59">
        <f t="shared" si="6"/>
        <v>0</v>
      </c>
      <c r="J105" s="34"/>
    </row>
    <row r="106" spans="1:10" ht="32.25" outlineLevel="1" thickBot="1" x14ac:dyDescent="0.3">
      <c r="A106" s="1" t="str">
        <f t="shared" ref="A106:A109" si="10">$A$82</f>
        <v>SINAPI</v>
      </c>
      <c r="B106" s="72">
        <v>100722</v>
      </c>
      <c r="C106" s="17" t="s">
        <v>128</v>
      </c>
      <c r="D106" s="55" t="str">
        <f>[2]Planilha1!G105</f>
        <v>Pintura com tinta alquídica de fundo (tipo zarcão) aplicada a rolo oupincel sobre superfícies metálicas (exceto perfil) executado em obra (por demão). Af_01/2020</v>
      </c>
      <c r="E106" s="1">
        <v>150</v>
      </c>
      <c r="F106" s="56" t="str">
        <f>[2]Planilha1!I105</f>
        <v>M²</v>
      </c>
      <c r="G106" s="60"/>
      <c r="H106" s="59"/>
      <c r="I106" s="59">
        <f t="shared" si="6"/>
        <v>0</v>
      </c>
      <c r="J106" s="34"/>
    </row>
    <row r="107" spans="1:10" ht="16.5" outlineLevel="1" thickBot="1" x14ac:dyDescent="0.3">
      <c r="A107" s="1" t="str">
        <f t="shared" si="10"/>
        <v>SINAPI</v>
      </c>
      <c r="B107" s="72">
        <v>100718</v>
      </c>
      <c r="C107" s="17" t="s">
        <v>129</v>
      </c>
      <c r="D107" s="55" t="str">
        <f>[2]Planilha1!G106</f>
        <v>Colocação de fita protetora para pintura. Af_01/2020</v>
      </c>
      <c r="E107" s="1">
        <v>1000</v>
      </c>
      <c r="F107" s="56" t="str">
        <f>[2]Planilha1!I106</f>
        <v>M²</v>
      </c>
      <c r="G107" s="60"/>
      <c r="H107" s="59"/>
      <c r="I107" s="59">
        <f t="shared" si="6"/>
        <v>0</v>
      </c>
      <c r="J107" s="34"/>
    </row>
    <row r="108" spans="1:10" ht="32.25" outlineLevel="1" thickBot="1" x14ac:dyDescent="0.3">
      <c r="A108" s="1" t="str">
        <f t="shared" si="10"/>
        <v>SINAPI</v>
      </c>
      <c r="B108" s="72">
        <v>88489</v>
      </c>
      <c r="C108" s="17" t="s">
        <v>130</v>
      </c>
      <c r="D108" s="55" t="str">
        <f>[2]Planilha1!G107</f>
        <v>Pintura látex acrílica premium, aplicação manual em paredes, duas demãos. Af_04/2023</v>
      </c>
      <c r="E108" s="1">
        <v>5000</v>
      </c>
      <c r="F108" s="56" t="str">
        <f>[2]Planilha1!I107</f>
        <v>M²</v>
      </c>
      <c r="G108" s="60"/>
      <c r="H108" s="59"/>
      <c r="I108" s="59">
        <f t="shared" si="6"/>
        <v>0</v>
      </c>
      <c r="J108" s="34"/>
    </row>
    <row r="109" spans="1:10" ht="32.25" outlineLevel="1" thickBot="1" x14ac:dyDescent="0.3">
      <c r="A109" s="1" t="str">
        <f t="shared" si="10"/>
        <v>SINAPI</v>
      </c>
      <c r="B109" s="72">
        <v>88488</v>
      </c>
      <c r="C109" s="17" t="s">
        <v>131</v>
      </c>
      <c r="D109" s="55" t="str">
        <f>[2]Planilha1!G108</f>
        <v>Pintura látex acrílica premium, aplicação manual em teto, duas demãos.af_04/2023</v>
      </c>
      <c r="E109" s="1">
        <v>3000</v>
      </c>
      <c r="F109" s="56" t="str">
        <f>[2]Planilha1!I108</f>
        <v>M²</v>
      </c>
      <c r="G109" s="60"/>
      <c r="H109" s="59"/>
      <c r="I109" s="59">
        <f t="shared" si="6"/>
        <v>0</v>
      </c>
      <c r="J109" s="34"/>
    </row>
    <row r="110" spans="1:10" ht="16.5" outlineLevel="1" thickBot="1" x14ac:dyDescent="0.3">
      <c r="A110" s="1" t="str">
        <f t="shared" ref="A110:A113" si="11">$A$75</f>
        <v>CDHU</v>
      </c>
      <c r="B110" s="72" t="s">
        <v>337</v>
      </c>
      <c r="C110" s="17" t="s">
        <v>132</v>
      </c>
      <c r="D110" s="55" t="str">
        <f>[2]Planilha1!G109</f>
        <v>Esmalte à base de água em massa, inclusive preparo</v>
      </c>
      <c r="E110" s="1">
        <v>1000</v>
      </c>
      <c r="F110" s="56" t="str">
        <f>[2]Planilha1!I109</f>
        <v>M²</v>
      </c>
      <c r="G110" s="60"/>
      <c r="H110" s="59"/>
      <c r="I110" s="59">
        <f t="shared" si="6"/>
        <v>0</v>
      </c>
      <c r="J110" s="34"/>
    </row>
    <row r="111" spans="1:10" ht="16.5" outlineLevel="1" thickBot="1" x14ac:dyDescent="0.3">
      <c r="A111" s="1" t="str">
        <f t="shared" si="11"/>
        <v>CDHU</v>
      </c>
      <c r="B111" s="72" t="s">
        <v>338</v>
      </c>
      <c r="C111" s="17" t="s">
        <v>133</v>
      </c>
      <c r="D111" s="55" t="str">
        <f>[2]Planilha1!G110</f>
        <v>Massa corrida à base de resina acrílica</v>
      </c>
      <c r="E111" s="1">
        <v>1000</v>
      </c>
      <c r="F111" s="56" t="str">
        <f>[2]Planilha1!I110</f>
        <v>M²</v>
      </c>
      <c r="G111" s="60"/>
      <c r="H111" s="59"/>
      <c r="I111" s="59">
        <f t="shared" si="6"/>
        <v>0</v>
      </c>
      <c r="J111" s="34"/>
    </row>
    <row r="112" spans="1:10" ht="16.5" outlineLevel="1" thickBot="1" x14ac:dyDescent="0.3">
      <c r="A112" s="1" t="str">
        <f t="shared" si="11"/>
        <v>CDHU</v>
      </c>
      <c r="B112" s="72" t="s">
        <v>339</v>
      </c>
      <c r="C112" s="17" t="s">
        <v>134</v>
      </c>
      <c r="D112" s="55" t="str">
        <f>[2]Planilha1!G111</f>
        <v>Preparo de base para superfície metálica com fundo antioxidante</v>
      </c>
      <c r="E112" s="1">
        <v>150</v>
      </c>
      <c r="F112" s="56" t="str">
        <f>[2]Planilha1!I111</f>
        <v>M²</v>
      </c>
      <c r="G112" s="60"/>
      <c r="H112" s="59"/>
      <c r="I112" s="59">
        <f t="shared" si="6"/>
        <v>0</v>
      </c>
      <c r="J112" s="34"/>
    </row>
    <row r="113" spans="1:10" ht="16.5" outlineLevel="1" thickBot="1" x14ac:dyDescent="0.3">
      <c r="A113" s="1" t="str">
        <f t="shared" si="11"/>
        <v>CDHU</v>
      </c>
      <c r="B113" s="72" t="s">
        <v>340</v>
      </c>
      <c r="C113" s="17" t="s">
        <v>135</v>
      </c>
      <c r="D113" s="55" t="str">
        <f>[2]Planilha1!G112</f>
        <v>Reparo de trincas rasas até 5 mm de largura, na massa</v>
      </c>
      <c r="E113" s="1">
        <v>60</v>
      </c>
      <c r="F113" s="56" t="str">
        <f>[2]Planilha1!I112</f>
        <v>M²</v>
      </c>
      <c r="G113" s="60"/>
      <c r="H113" s="59"/>
      <c r="I113" s="59">
        <f t="shared" si="6"/>
        <v>0</v>
      </c>
      <c r="J113" s="34"/>
    </row>
    <row r="114" spans="1:10" ht="16.5" outlineLevel="1" thickBot="1" x14ac:dyDescent="0.3">
      <c r="A114" s="1" t="str">
        <f t="shared" ref="A114:A156" si="12">$A$82</f>
        <v>SINAPI</v>
      </c>
      <c r="B114" s="72">
        <v>88485</v>
      </c>
      <c r="C114" s="17" t="s">
        <v>136</v>
      </c>
      <c r="D114" s="55" t="str">
        <f>[2]Planilha1!G113</f>
        <v>Fundo selador acrílico, aplicação manual em parede, uma demão. Af_04/2023</v>
      </c>
      <c r="E114" s="1">
        <v>5000</v>
      </c>
      <c r="F114" s="56" t="str">
        <f>[2]Planilha1!I113</f>
        <v>M²</v>
      </c>
      <c r="G114" s="60"/>
      <c r="H114" s="59"/>
      <c r="I114" s="59">
        <f t="shared" si="6"/>
        <v>0</v>
      </c>
      <c r="J114" s="34"/>
    </row>
    <row r="115" spans="1:10" ht="32.25" outlineLevel="1" thickBot="1" x14ac:dyDescent="0.3">
      <c r="A115" s="1" t="str">
        <f t="shared" si="12"/>
        <v>SINAPI</v>
      </c>
      <c r="B115" s="72">
        <v>88432</v>
      </c>
      <c r="C115" s="17" t="s">
        <v>137</v>
      </c>
      <c r="D115" s="55" t="str">
        <f>[2]Planilha1!G114</f>
        <v>Aplicação manual de pintura com tinta texturizada acrílica em moldurasde eps. Af_03/2024</v>
      </c>
      <c r="E115" s="1">
        <v>50</v>
      </c>
      <c r="F115" s="56" t="str">
        <f>[2]Planilha1!I114</f>
        <v>M²</v>
      </c>
      <c r="G115" s="60"/>
      <c r="H115" s="59"/>
      <c r="I115" s="59">
        <f t="shared" si="6"/>
        <v>0</v>
      </c>
      <c r="J115" s="34"/>
    </row>
    <row r="116" spans="1:10" ht="48" outlineLevel="1" thickBot="1" x14ac:dyDescent="0.3">
      <c r="A116" s="1" t="str">
        <f t="shared" si="12"/>
        <v>SINAPI</v>
      </c>
      <c r="B116" s="72">
        <v>88426</v>
      </c>
      <c r="C116" s="17" t="s">
        <v>138</v>
      </c>
      <c r="D116" s="55" t="str">
        <f>[2]Planilha1!G115</f>
        <v>Aplicação manual de pintura com tinta texturizada acrílica em panos cegos de fachada (sem presença de vãos) de edifícios de múltiplos pavimentos, duas cores. Af_03/2024</v>
      </c>
      <c r="E116" s="1">
        <v>50</v>
      </c>
      <c r="F116" s="56" t="str">
        <f>[2]Planilha1!I115</f>
        <v>M²</v>
      </c>
      <c r="G116" s="60"/>
      <c r="H116" s="59"/>
      <c r="I116" s="59">
        <f t="shared" si="6"/>
        <v>0</v>
      </c>
      <c r="J116" s="34"/>
    </row>
    <row r="117" spans="1:10" ht="48" outlineLevel="1" thickBot="1" x14ac:dyDescent="0.3">
      <c r="A117" s="1" t="str">
        <f t="shared" si="12"/>
        <v>SINAPI</v>
      </c>
      <c r="B117" s="72">
        <v>88417</v>
      </c>
      <c r="C117" s="17" t="s">
        <v>139</v>
      </c>
      <c r="D117" s="55" t="str">
        <f>[2]Planilha1!G116</f>
        <v>Aplicação manual de pintura com tinta texturizada acrílica em panos cegos de fachada (sem presença de vãos) de edifícios de múltiplos pavimentos, uma cor. Af_03/2024</v>
      </c>
      <c r="E117" s="1">
        <v>50</v>
      </c>
      <c r="F117" s="56" t="str">
        <f>[2]Planilha1!I116</f>
        <v>M²</v>
      </c>
      <c r="G117" s="60"/>
      <c r="H117" s="59"/>
      <c r="I117" s="59">
        <f t="shared" si="6"/>
        <v>0</v>
      </c>
      <c r="J117" s="34"/>
    </row>
    <row r="118" spans="1:10" ht="32.25" outlineLevel="1" thickBot="1" x14ac:dyDescent="0.3">
      <c r="A118" s="1" t="str">
        <f t="shared" si="12"/>
        <v>SINAPI</v>
      </c>
      <c r="B118" s="72">
        <v>102202</v>
      </c>
      <c r="C118" s="17" t="s">
        <v>140</v>
      </c>
      <c r="D118" s="55" t="str">
        <f>[2]Planilha1!G117</f>
        <v>Aplicação massa epóxi para madeira, para pintura com tinta pu de acabamento pigmentada .Af_01/2021</v>
      </c>
      <c r="E118" s="1">
        <v>10</v>
      </c>
      <c r="F118" s="56" t="str">
        <f>[2]Planilha1!I117</f>
        <v>M²</v>
      </c>
      <c r="G118" s="60"/>
      <c r="H118" s="59"/>
      <c r="I118" s="59">
        <f t="shared" si="6"/>
        <v>0</v>
      </c>
      <c r="J118" s="34"/>
    </row>
    <row r="119" spans="1:10" ht="32.25" outlineLevel="1" thickBot="1" x14ac:dyDescent="0.3">
      <c r="A119" s="1" t="str">
        <f t="shared" si="12"/>
        <v>SINAPI</v>
      </c>
      <c r="B119" s="72">
        <v>97889</v>
      </c>
      <c r="C119" s="17" t="s">
        <v>141</v>
      </c>
      <c r="D119" s="55" t="str">
        <f>[2]Planilha1!G118</f>
        <v>Caixa enterrada elétrica retangular, em alvenaria com tijolos cerâmicos maciços, fundo com brita, dimensões internas: 0,8x0,8x0,6 m. Af_12/2020</v>
      </c>
      <c r="E119" s="1">
        <v>2</v>
      </c>
      <c r="F119" s="56" t="str">
        <f>[2]Planilha1!I118</f>
        <v>UN</v>
      </c>
      <c r="G119" s="60"/>
      <c r="H119" s="59"/>
      <c r="I119" s="59">
        <f t="shared" si="6"/>
        <v>0</v>
      </c>
      <c r="J119" s="34"/>
    </row>
    <row r="120" spans="1:10" ht="32.25" outlineLevel="1" thickBot="1" x14ac:dyDescent="0.3">
      <c r="A120" s="1" t="str">
        <f t="shared" si="12"/>
        <v>SINAPI</v>
      </c>
      <c r="B120" s="72">
        <v>97886</v>
      </c>
      <c r="C120" s="17" t="s">
        <v>142</v>
      </c>
      <c r="D120" s="55" t="str">
        <f>[2]Planilha1!G119</f>
        <v>Caixa enterrada elétrica retangular, em alvenaria com tijolos cerâmicos maciços, fundo com brita, dimensões internas: 0,3x0,3x0,3 m. Af_12/2020</v>
      </c>
      <c r="E120" s="1">
        <v>2</v>
      </c>
      <c r="F120" s="56" t="str">
        <f>[2]Planilha1!I119</f>
        <v>UN</v>
      </c>
      <c r="G120" s="60"/>
      <c r="H120" s="59"/>
      <c r="I120" s="59">
        <f t="shared" si="6"/>
        <v>0</v>
      </c>
      <c r="J120" s="34"/>
    </row>
    <row r="121" spans="1:10" ht="32.25" outlineLevel="1" thickBot="1" x14ac:dyDescent="0.3">
      <c r="A121" s="1" t="str">
        <f t="shared" si="12"/>
        <v>SINAPI</v>
      </c>
      <c r="B121" s="72">
        <v>97887</v>
      </c>
      <c r="C121" s="17" t="s">
        <v>143</v>
      </c>
      <c r="D121" s="55" t="str">
        <f>[2]Planilha1!G120</f>
        <v>Caixa enterrada elétrica retangular, em alvenaria com tijolos cerâmicos maciços, fundo com brita, dimensões internas: 0,4x0,4x0,4 m. Af_12/2020</v>
      </c>
      <c r="E121" s="1">
        <v>2</v>
      </c>
      <c r="F121" s="56" t="str">
        <f>[2]Planilha1!I120</f>
        <v>UN</v>
      </c>
      <c r="G121" s="60"/>
      <c r="H121" s="59"/>
      <c r="I121" s="59">
        <f t="shared" si="6"/>
        <v>0</v>
      </c>
      <c r="J121" s="34"/>
    </row>
    <row r="122" spans="1:10" ht="32.25" outlineLevel="1" thickBot="1" x14ac:dyDescent="0.3">
      <c r="A122" s="1" t="str">
        <f t="shared" si="12"/>
        <v>SINAPI</v>
      </c>
      <c r="B122" s="72">
        <v>93654</v>
      </c>
      <c r="C122" s="17" t="s">
        <v>144</v>
      </c>
      <c r="D122" s="55" t="str">
        <f>[2]Planilha1!G121</f>
        <v>Disjuntor monopolar tipo din, corrente nominal de 16a - fornecimento e instalação. Af_10/2020</v>
      </c>
      <c r="E122" s="1">
        <v>100</v>
      </c>
      <c r="F122" s="56" t="str">
        <f>[2]Planilha1!I121</f>
        <v>UN</v>
      </c>
      <c r="G122" s="60"/>
      <c r="H122" s="59"/>
      <c r="I122" s="59">
        <f t="shared" si="6"/>
        <v>0</v>
      </c>
      <c r="J122" s="34"/>
    </row>
    <row r="123" spans="1:10" ht="32.25" outlineLevel="1" thickBot="1" x14ac:dyDescent="0.3">
      <c r="A123" s="1" t="str">
        <f t="shared" si="12"/>
        <v>SINAPI</v>
      </c>
      <c r="B123" s="72">
        <v>93655</v>
      </c>
      <c r="C123" s="17" t="s">
        <v>145</v>
      </c>
      <c r="D123" s="55" t="str">
        <f>[2]Planilha1!G122</f>
        <v>Disjuntor monopolar tipo din, corrente nominal de 20a - fornecimento e instalação. Af_10/2020</v>
      </c>
      <c r="E123" s="1">
        <v>100</v>
      </c>
      <c r="F123" s="56" t="str">
        <f>[2]Planilha1!I122</f>
        <v>UN</v>
      </c>
      <c r="G123" s="60"/>
      <c r="H123" s="59"/>
      <c r="I123" s="59">
        <f t="shared" si="6"/>
        <v>0</v>
      </c>
      <c r="J123" s="34"/>
    </row>
    <row r="124" spans="1:10" ht="32.25" outlineLevel="1" thickBot="1" x14ac:dyDescent="0.3">
      <c r="A124" s="1" t="str">
        <f t="shared" si="12"/>
        <v>SINAPI</v>
      </c>
      <c r="B124" s="72">
        <v>93656</v>
      </c>
      <c r="C124" s="17" t="s">
        <v>146</v>
      </c>
      <c r="D124" s="55" t="str">
        <f>[2]Planilha1!G123</f>
        <v>Disjuntor monopolar tipo din, corrente nominal de 25a - fornecimento e instalação. Af_10/2020</v>
      </c>
      <c r="E124" s="1">
        <v>100</v>
      </c>
      <c r="F124" s="56" t="str">
        <f>[2]Planilha1!I123</f>
        <v>UN</v>
      </c>
      <c r="G124" s="60"/>
      <c r="H124" s="59"/>
      <c r="I124" s="59">
        <f t="shared" si="6"/>
        <v>0</v>
      </c>
      <c r="J124" s="34"/>
    </row>
    <row r="125" spans="1:10" ht="32.25" outlineLevel="1" thickBot="1" x14ac:dyDescent="0.3">
      <c r="A125" s="1" t="str">
        <f t="shared" si="12"/>
        <v>SINAPI</v>
      </c>
      <c r="B125" s="72">
        <v>93657</v>
      </c>
      <c r="C125" s="17" t="s">
        <v>147</v>
      </c>
      <c r="D125" s="55" t="str">
        <f>[2]Planilha1!G124</f>
        <v>Disjuntor monopolar tipo din, corrente nominal de 32a - fornecimento e instalação. Af_10/2020</v>
      </c>
      <c r="E125" s="1">
        <v>100</v>
      </c>
      <c r="F125" s="56" t="str">
        <f>[2]Planilha1!I124</f>
        <v>UN</v>
      </c>
      <c r="G125" s="60"/>
      <c r="H125" s="59"/>
      <c r="I125" s="59">
        <f t="shared" si="6"/>
        <v>0</v>
      </c>
      <c r="J125" s="34"/>
    </row>
    <row r="126" spans="1:10" ht="32.25" outlineLevel="1" thickBot="1" x14ac:dyDescent="0.3">
      <c r="A126" s="1" t="str">
        <f t="shared" si="12"/>
        <v>SINAPI</v>
      </c>
      <c r="B126" s="72">
        <v>93671</v>
      </c>
      <c r="C126" s="17" t="s">
        <v>148</v>
      </c>
      <c r="D126" s="55" t="str">
        <f>[2]Planilha1!G125</f>
        <v>Disjuntor tripolar tipo din, corrente nominal de 32a - fornecimento e instalação. Af_10/2020</v>
      </c>
      <c r="E126" s="1">
        <v>40</v>
      </c>
      <c r="F126" s="56" t="str">
        <f>[2]Planilha1!I125</f>
        <v>UN</v>
      </c>
      <c r="G126" s="60"/>
      <c r="H126" s="59"/>
      <c r="I126" s="59">
        <f t="shared" si="6"/>
        <v>0</v>
      </c>
      <c r="J126" s="34"/>
    </row>
    <row r="127" spans="1:10" ht="19.5" customHeight="1" outlineLevel="1" thickBot="1" x14ac:dyDescent="0.3">
      <c r="A127" s="1" t="str">
        <f t="shared" si="12"/>
        <v>SINAPI</v>
      </c>
      <c r="B127" s="72">
        <v>101895</v>
      </c>
      <c r="C127" s="17" t="s">
        <v>149</v>
      </c>
      <c r="D127" s="55" t="str">
        <f>[2]Planilha1!G126</f>
        <v>Disjuntor termomagnético tripolar, corrente nominal de 125ª fornecimento e instalação. Af10/2020</v>
      </c>
      <c r="E127" s="1">
        <v>10</v>
      </c>
      <c r="F127" s="56" t="str">
        <f>[2]Planilha1!I126</f>
        <v>UN</v>
      </c>
      <c r="G127" s="60"/>
      <c r="H127" s="59"/>
      <c r="I127" s="59">
        <f t="shared" si="6"/>
        <v>0</v>
      </c>
      <c r="J127" s="34"/>
    </row>
    <row r="128" spans="1:10" ht="32.25" outlineLevel="1" thickBot="1" x14ac:dyDescent="0.3">
      <c r="A128" s="1" t="str">
        <f t="shared" si="12"/>
        <v>SINAPI</v>
      </c>
      <c r="B128" s="72">
        <v>101894</v>
      </c>
      <c r="C128" s="17" t="s">
        <v>150</v>
      </c>
      <c r="D128" s="55" t="str">
        <f>[2]Planilha1!G127</f>
        <v>Disjuntor tripolar tipo nema, corrente nominal de 60 até 100a - fornecimento e instalação. Af_10/2020</v>
      </c>
      <c r="E128" s="1">
        <v>15</v>
      </c>
      <c r="F128" s="56" t="str">
        <f>[2]Planilha1!I127</f>
        <v>UN</v>
      </c>
      <c r="G128" s="60"/>
      <c r="H128" s="59"/>
      <c r="I128" s="59">
        <f t="shared" si="6"/>
        <v>0</v>
      </c>
      <c r="J128" s="34"/>
    </row>
    <row r="129" spans="1:10" ht="16.5" outlineLevel="1" thickBot="1" x14ac:dyDescent="0.3">
      <c r="A129" s="1" t="str">
        <f t="shared" si="12"/>
        <v>SINAPI</v>
      </c>
      <c r="B129" s="72">
        <v>91925</v>
      </c>
      <c r="C129" s="17" t="s">
        <v>151</v>
      </c>
      <c r="D129" s="55" t="str">
        <f>[2]Planilha1!G128</f>
        <v>Cabo de cobre flexível isolado, 1,5 mm², anti-chama 0,6/1,0 kv, para c</v>
      </c>
      <c r="E129" s="1">
        <v>1000</v>
      </c>
      <c r="F129" s="56" t="str">
        <f>[2]Planilha1!I128</f>
        <v>M</v>
      </c>
      <c r="G129" s="60"/>
      <c r="H129" s="59"/>
      <c r="I129" s="59">
        <f t="shared" si="6"/>
        <v>0</v>
      </c>
      <c r="J129" s="34"/>
    </row>
    <row r="130" spans="1:10" ht="32.25" outlineLevel="1" thickBot="1" x14ac:dyDescent="0.3">
      <c r="A130" s="1" t="str">
        <f t="shared" si="12"/>
        <v>SINAPI</v>
      </c>
      <c r="B130" s="72">
        <v>91926</v>
      </c>
      <c r="C130" s="17" t="s">
        <v>152</v>
      </c>
      <c r="D130" s="55" t="str">
        <f>[2]Planilha1!G129</f>
        <v>Cabo de cobre flexível isolado, 2,5 mm², anti-chama 450/750 v, para circuitos terminais - fornecimento e instalação. Af_03/2023</v>
      </c>
      <c r="E130" s="1">
        <v>1000</v>
      </c>
      <c r="F130" s="56" t="str">
        <f>[2]Planilha1!I129</f>
        <v>M</v>
      </c>
      <c r="G130" s="60"/>
      <c r="H130" s="59"/>
      <c r="I130" s="59">
        <f t="shared" si="6"/>
        <v>0</v>
      </c>
      <c r="J130" s="34"/>
    </row>
    <row r="131" spans="1:10" ht="32.25" outlineLevel="1" thickBot="1" x14ac:dyDescent="0.3">
      <c r="A131" s="1" t="str">
        <f t="shared" si="12"/>
        <v>SINAPI</v>
      </c>
      <c r="B131" s="72">
        <v>91928</v>
      </c>
      <c r="C131" s="17" t="s">
        <v>153</v>
      </c>
      <c r="D131" s="55" t="str">
        <f>[2]Planilha1!G130</f>
        <v>Cabo de cobre flexível isolado, 4 mm², anti-chama 450/750 v, para circuitos terminais - fornecimento e instalação. Af_03/2023</v>
      </c>
      <c r="E131" s="1">
        <v>1000</v>
      </c>
      <c r="F131" s="56" t="str">
        <f>[2]Planilha1!I130</f>
        <v>M</v>
      </c>
      <c r="G131" s="60"/>
      <c r="H131" s="59"/>
      <c r="I131" s="59">
        <f t="shared" si="6"/>
        <v>0</v>
      </c>
      <c r="J131" s="34"/>
    </row>
    <row r="132" spans="1:10" ht="32.25" outlineLevel="1" thickBot="1" x14ac:dyDescent="0.3">
      <c r="A132" s="1" t="str">
        <f t="shared" si="12"/>
        <v>SINAPI</v>
      </c>
      <c r="B132" s="72">
        <v>91930</v>
      </c>
      <c r="C132" s="17" t="s">
        <v>154</v>
      </c>
      <c r="D132" s="55" t="str">
        <f>[2]Planilha1!G131</f>
        <v>Cabo de cobre flexível isolado, 6 mm², anti-chama 450/750 v, para circuitos terminais - fornecimento e instalação. Af_03/2023</v>
      </c>
      <c r="E132" s="1">
        <v>1000</v>
      </c>
      <c r="F132" s="56" t="str">
        <f>[2]Planilha1!I131</f>
        <v>M</v>
      </c>
      <c r="G132" s="60"/>
      <c r="H132" s="59"/>
      <c r="I132" s="59">
        <f t="shared" si="6"/>
        <v>0</v>
      </c>
      <c r="J132" s="34"/>
    </row>
    <row r="133" spans="1:10" ht="32.25" outlineLevel="1" thickBot="1" x14ac:dyDescent="0.3">
      <c r="A133" s="1" t="str">
        <f t="shared" si="12"/>
        <v>SINAPI</v>
      </c>
      <c r="B133" s="72">
        <v>91934</v>
      </c>
      <c r="C133" s="17" t="s">
        <v>155</v>
      </c>
      <c r="D133" s="55" t="str">
        <f>[2]Planilha1!G132</f>
        <v>Cabo de cobre flexível isolado, 16 mm², anti-chama 450/750 v, para circuitos terminais - fornecimento e instalação. Af_03/2023</v>
      </c>
      <c r="E133" s="1">
        <v>1000</v>
      </c>
      <c r="F133" s="56" t="str">
        <f>[2]Planilha1!I132</f>
        <v>M</v>
      </c>
      <c r="G133" s="60"/>
      <c r="H133" s="59"/>
      <c r="I133" s="59">
        <f t="shared" si="6"/>
        <v>0</v>
      </c>
      <c r="J133" s="34"/>
    </row>
    <row r="134" spans="1:10" ht="32.25" outlineLevel="1" thickBot="1" x14ac:dyDescent="0.3">
      <c r="A134" s="1" t="str">
        <f t="shared" si="12"/>
        <v>SINAPI</v>
      </c>
      <c r="B134" s="72">
        <v>95801</v>
      </c>
      <c r="C134" s="17" t="s">
        <v>156</v>
      </c>
      <c r="D134" s="55" t="str">
        <f>[2]Planilha1!G133</f>
        <v>Condulete de alumínio, tipo x, para eletroduto de aço galvanizado dn 20 mm (3/4''), aparente - fornecimento e instalação. Af_10/2022</v>
      </c>
      <c r="E134" s="1">
        <v>80</v>
      </c>
      <c r="F134" s="56" t="str">
        <f>[2]Planilha1!I133</f>
        <v>M</v>
      </c>
      <c r="G134" s="60"/>
      <c r="H134" s="59"/>
      <c r="I134" s="59">
        <f t="shared" si="6"/>
        <v>0</v>
      </c>
      <c r="J134" s="34"/>
    </row>
    <row r="135" spans="1:10" ht="32.25" outlineLevel="1" thickBot="1" x14ac:dyDescent="0.3">
      <c r="A135" s="1" t="str">
        <f t="shared" si="12"/>
        <v>SINAPI</v>
      </c>
      <c r="B135" s="72">
        <v>95802</v>
      </c>
      <c r="C135" s="17" t="s">
        <v>157</v>
      </c>
      <c r="D135" s="55" t="str">
        <f>[2]Planilha1!G134</f>
        <v>Condulete de alumínio, tipo x, para eletroduto de aço galvanizado dn 25 mm (1''), aparente - fornecimento e instalação. Af_10/2022</v>
      </c>
      <c r="E135" s="1">
        <v>80</v>
      </c>
      <c r="F135" s="56" t="str">
        <f>[2]Planilha1!I134</f>
        <v>M</v>
      </c>
      <c r="G135" s="60"/>
      <c r="H135" s="59"/>
      <c r="I135" s="59">
        <f t="shared" ref="I135:I198" si="13">H135*E135</f>
        <v>0</v>
      </c>
      <c r="J135" s="34"/>
    </row>
    <row r="136" spans="1:10" ht="32.25" outlineLevel="1" thickBot="1" x14ac:dyDescent="0.3">
      <c r="A136" s="1" t="str">
        <f t="shared" si="12"/>
        <v>SINAPI</v>
      </c>
      <c r="B136" s="72">
        <v>91871</v>
      </c>
      <c r="C136" s="17" t="s">
        <v>158</v>
      </c>
      <c r="D136" s="55" t="str">
        <f>[2]Planilha1!G135</f>
        <v>Eletroduto rígido roscável, pvc, dn 25 mm (3/4"), para circuitos terminais, instalado em parede - fornecimento e instalação. Af_03/2023</v>
      </c>
      <c r="E136" s="1">
        <v>100</v>
      </c>
      <c r="F136" s="56" t="str">
        <f>[2]Planilha1!I135</f>
        <v>M</v>
      </c>
      <c r="G136" s="60"/>
      <c r="H136" s="59"/>
      <c r="I136" s="59">
        <f t="shared" si="13"/>
        <v>0</v>
      </c>
      <c r="J136" s="34"/>
    </row>
    <row r="137" spans="1:10" ht="32.25" outlineLevel="1" thickBot="1" x14ac:dyDescent="0.3">
      <c r="A137" s="1" t="str">
        <f t="shared" si="12"/>
        <v>SINAPI</v>
      </c>
      <c r="B137" s="72">
        <v>91872</v>
      </c>
      <c r="C137" s="17" t="s">
        <v>159</v>
      </c>
      <c r="D137" s="55" t="str">
        <f>[2]Planilha1!G136</f>
        <v>Eletroduto rígido roscável, pvc, dn 32 mm (1"), para circuitos terminais, instalado em parede - fornecimento e instalação. Af_03/2023</v>
      </c>
      <c r="E137" s="1">
        <v>100</v>
      </c>
      <c r="F137" s="56" t="str">
        <f>[2]Planilha1!I136</f>
        <v>M</v>
      </c>
      <c r="G137" s="60"/>
      <c r="H137" s="59"/>
      <c r="I137" s="59">
        <f t="shared" si="13"/>
        <v>0</v>
      </c>
      <c r="J137" s="34"/>
    </row>
    <row r="138" spans="1:10" ht="32.25" outlineLevel="1" thickBot="1" x14ac:dyDescent="0.3">
      <c r="A138" s="1" t="str">
        <f t="shared" si="12"/>
        <v>SINAPI</v>
      </c>
      <c r="B138" s="72">
        <v>91873</v>
      </c>
      <c r="C138" s="17" t="s">
        <v>160</v>
      </c>
      <c r="D138" s="55" t="str">
        <f>[2]Planilha1!G137</f>
        <v>Eletroduto rígido roscável, pvc, dn 40 mm (1 1/4"), para circuitos terminais, instalado em parede - fornecimento e instalação. Af_03/2023</v>
      </c>
      <c r="E138" s="1">
        <v>100</v>
      </c>
      <c r="F138" s="56" t="str">
        <f>[2]Planilha1!I137</f>
        <v>M</v>
      </c>
      <c r="G138" s="60"/>
      <c r="H138" s="59"/>
      <c r="I138" s="59">
        <f t="shared" si="13"/>
        <v>0</v>
      </c>
      <c r="J138" s="34"/>
    </row>
    <row r="139" spans="1:10" ht="32.25" outlineLevel="1" thickBot="1" x14ac:dyDescent="0.3">
      <c r="A139" s="1" t="str">
        <f t="shared" si="12"/>
        <v>SINAPI</v>
      </c>
      <c r="B139" s="72">
        <v>93008</v>
      </c>
      <c r="C139" s="17" t="s">
        <v>161</v>
      </c>
      <c r="D139" s="55" t="str">
        <f>[2]Planilha1!G138</f>
        <v>Eletroduto rígido roscável, pvc, dn 50 mm (1 1/2"), para rede enterrada de distribuição de energia elétrica - fornecimento e instalação. Af_12/2021</v>
      </c>
      <c r="E139" s="1">
        <v>20</v>
      </c>
      <c r="F139" s="56" t="str">
        <f>[2]Planilha1!I138</f>
        <v>M</v>
      </c>
      <c r="G139" s="60"/>
      <c r="H139" s="59"/>
      <c r="I139" s="59">
        <f t="shared" si="13"/>
        <v>0</v>
      </c>
      <c r="J139" s="34"/>
    </row>
    <row r="140" spans="1:10" ht="32.25" outlineLevel="1" thickBot="1" x14ac:dyDescent="0.3">
      <c r="A140" s="1" t="str">
        <f t="shared" si="12"/>
        <v>SINAPI</v>
      </c>
      <c r="B140" s="72">
        <v>93009</v>
      </c>
      <c r="C140" s="17" t="s">
        <v>162</v>
      </c>
      <c r="D140" s="55" t="str">
        <f>[2]Planilha1!G139</f>
        <v>Eletroduto rígido roscável, pvc, dn 60 mm (2"), para rede enterrada dedistribuição de energia elétrica - fornecimento e instalação. Af_12/2021</v>
      </c>
      <c r="E140" s="1">
        <v>20</v>
      </c>
      <c r="F140" s="56" t="str">
        <f>[2]Planilha1!I139</f>
        <v>M</v>
      </c>
      <c r="G140" s="60"/>
      <c r="H140" s="59"/>
      <c r="I140" s="59">
        <f t="shared" si="13"/>
        <v>0</v>
      </c>
      <c r="J140" s="34"/>
    </row>
    <row r="141" spans="1:10" ht="16.5" outlineLevel="1" thickBot="1" x14ac:dyDescent="0.3">
      <c r="A141" s="1" t="str">
        <f t="shared" si="12"/>
        <v>SINAPI</v>
      </c>
      <c r="B141" s="72">
        <v>97609</v>
      </c>
      <c r="C141" s="17" t="s">
        <v>163</v>
      </c>
      <c r="D141" s="55" t="str">
        <f>[2]Planilha1!G140</f>
        <v>Lâmpada compacta de led 6 w, base e27 - fornecimento e instalação. Af_02/2020</v>
      </c>
      <c r="E141" s="1">
        <v>200</v>
      </c>
      <c r="F141" s="56" t="str">
        <f>[2]Planilha1!I140</f>
        <v>UN</v>
      </c>
      <c r="G141" s="60"/>
      <c r="H141" s="59"/>
      <c r="I141" s="59">
        <f t="shared" si="13"/>
        <v>0</v>
      </c>
      <c r="J141" s="34"/>
    </row>
    <row r="142" spans="1:10" ht="16.5" outlineLevel="1" thickBot="1" x14ac:dyDescent="0.3">
      <c r="A142" s="1" t="str">
        <f t="shared" si="12"/>
        <v>SINAPI</v>
      </c>
      <c r="B142" s="72">
        <v>97610</v>
      </c>
      <c r="C142" s="17" t="s">
        <v>164</v>
      </c>
      <c r="D142" s="55" t="str">
        <f>[2]Planilha1!G141</f>
        <v>Lâmpada compacta de led 10 w, base e27 - fornecimento e instalação. Af_02/2020</v>
      </c>
      <c r="E142" s="1">
        <v>200</v>
      </c>
      <c r="F142" s="56" t="str">
        <f>[2]Planilha1!I141</f>
        <v>UN</v>
      </c>
      <c r="G142" s="60"/>
      <c r="H142" s="59"/>
      <c r="I142" s="59">
        <f t="shared" si="13"/>
        <v>0</v>
      </c>
      <c r="J142" s="34"/>
    </row>
    <row r="143" spans="1:10" ht="32.25" outlineLevel="1" thickBot="1" x14ac:dyDescent="0.3">
      <c r="A143" s="1" t="str">
        <f t="shared" si="12"/>
        <v>SINAPI</v>
      </c>
      <c r="B143" s="72">
        <v>100902</v>
      </c>
      <c r="C143" s="17" t="s">
        <v>165</v>
      </c>
      <c r="D143" s="55" t="str">
        <f>[2]Planilha1!G142</f>
        <v>Lâmpada tubular led de 9/10 w, base g13 - fornecimento e instalação. Af_02/2020_ps</v>
      </c>
      <c r="E143" s="1">
        <v>300</v>
      </c>
      <c r="F143" s="56" t="str">
        <f>[2]Planilha1!I142</f>
        <v>UN</v>
      </c>
      <c r="G143" s="60"/>
      <c r="H143" s="59"/>
      <c r="I143" s="59">
        <f t="shared" si="13"/>
        <v>0</v>
      </c>
      <c r="J143" s="34"/>
    </row>
    <row r="144" spans="1:10" ht="32.25" outlineLevel="1" thickBot="1" x14ac:dyDescent="0.3">
      <c r="A144" s="1" t="str">
        <f t="shared" si="12"/>
        <v>SINAPI</v>
      </c>
      <c r="B144" s="72">
        <v>100903</v>
      </c>
      <c r="C144" s="17" t="s">
        <v>166</v>
      </c>
      <c r="D144" s="55" t="str">
        <f>[2]Planilha1!G143</f>
        <v>Lâmpada tubular led de 18/20 w, base g13 - fornecimento e instalação. af_02/2020_ps</v>
      </c>
      <c r="E144" s="1">
        <v>300</v>
      </c>
      <c r="F144" s="56" t="str">
        <f>[2]Planilha1!I143</f>
        <v>UN</v>
      </c>
      <c r="G144" s="60"/>
      <c r="H144" s="59"/>
      <c r="I144" s="59">
        <f t="shared" si="13"/>
        <v>0</v>
      </c>
      <c r="J144" s="34"/>
    </row>
    <row r="145" spans="1:10" ht="32.25" outlineLevel="1" thickBot="1" x14ac:dyDescent="0.3">
      <c r="A145" s="1" t="str">
        <f t="shared" si="12"/>
        <v>SINAPI</v>
      </c>
      <c r="B145" s="72">
        <v>103782</v>
      </c>
      <c r="C145" s="17" t="s">
        <v>167</v>
      </c>
      <c r="D145" s="55" t="str">
        <f>[2]Planilha1!G144</f>
        <v>Luminária tipo plafon circular, de sobrepor, com led de 12/13 w - fornecimento e instalação Af_03/2022</v>
      </c>
      <c r="E145" s="1">
        <v>10</v>
      </c>
      <c r="F145" s="56" t="str">
        <f>[2]Planilha1!I144</f>
        <v>UN</v>
      </c>
      <c r="G145" s="60"/>
      <c r="H145" s="59"/>
      <c r="I145" s="59">
        <f t="shared" si="13"/>
        <v>0</v>
      </c>
      <c r="J145" s="34"/>
    </row>
    <row r="146" spans="1:10" ht="32.25" outlineLevel="1" thickBot="1" x14ac:dyDescent="0.3">
      <c r="A146" s="1" t="str">
        <f t="shared" si="12"/>
        <v>SINAPI</v>
      </c>
      <c r="B146" s="72">
        <v>91953</v>
      </c>
      <c r="C146" s="17" t="s">
        <v>168</v>
      </c>
      <c r="D146" s="55" t="str">
        <f>[2]Planilha1!G145</f>
        <v>Interruptor simples (1 módulo), 10a/250v, incluindo suporte e placa -fornecimento e instalação Af_03/2023</v>
      </c>
      <c r="E146" s="1">
        <v>50</v>
      </c>
      <c r="F146" s="56" t="str">
        <f>[2]Planilha1!I145</f>
        <v>UN</v>
      </c>
      <c r="G146" s="60"/>
      <c r="H146" s="59"/>
      <c r="I146" s="59">
        <f t="shared" si="13"/>
        <v>0</v>
      </c>
      <c r="J146" s="34"/>
    </row>
    <row r="147" spans="1:10" ht="32.25" outlineLevel="1" thickBot="1" x14ac:dyDescent="0.3">
      <c r="A147" s="1" t="str">
        <f t="shared" si="12"/>
        <v>SINAPI</v>
      </c>
      <c r="B147" s="72">
        <v>91959</v>
      </c>
      <c r="C147" s="17" t="s">
        <v>169</v>
      </c>
      <c r="D147" s="55" t="str">
        <f>[2]Planilha1!G146</f>
        <v>Interruptor simples (2 módulos), 10a/250v, incluindo suporte e placa -fornecimento e instalação Af_03/2023</v>
      </c>
      <c r="E147" s="1">
        <v>50</v>
      </c>
      <c r="F147" s="56" t="str">
        <f>[2]Planilha1!I146</f>
        <v>UN</v>
      </c>
      <c r="G147" s="60"/>
      <c r="H147" s="59"/>
      <c r="I147" s="59">
        <f t="shared" si="13"/>
        <v>0</v>
      </c>
      <c r="J147" s="34"/>
    </row>
    <row r="148" spans="1:10" ht="32.25" outlineLevel="1" thickBot="1" x14ac:dyDescent="0.3">
      <c r="A148" s="1" t="str">
        <f t="shared" si="12"/>
        <v>SINAPI</v>
      </c>
      <c r="B148" s="72">
        <v>91967</v>
      </c>
      <c r="C148" s="17" t="s">
        <v>170</v>
      </c>
      <c r="D148" s="55" t="str">
        <f>[2]Planilha1!G147</f>
        <v>Interruptor simples (3 módulos), 10a/250v, incluindo suporte e placa -fornecimento e instalação.Af_03/2023</v>
      </c>
      <c r="E148" s="1">
        <v>50</v>
      </c>
      <c r="F148" s="56" t="str">
        <f>[2]Planilha1!I147</f>
        <v>UN</v>
      </c>
      <c r="G148" s="60"/>
      <c r="H148" s="59"/>
      <c r="I148" s="59">
        <f t="shared" si="13"/>
        <v>0</v>
      </c>
      <c r="J148" s="34"/>
    </row>
    <row r="149" spans="1:10" ht="32.25" outlineLevel="1" thickBot="1" x14ac:dyDescent="0.3">
      <c r="A149" s="1" t="str">
        <f t="shared" si="12"/>
        <v>SINAPI</v>
      </c>
      <c r="B149" s="72">
        <v>91996</v>
      </c>
      <c r="C149" s="17" t="s">
        <v>171</v>
      </c>
      <c r="D149" s="55" t="str">
        <f>[2]Planilha1!G148</f>
        <v>Tomada média de embutir (1 módulo), 2p+t 10 a, incluindo suporte e placa - fornecimento e instalação.Af_03/2023</v>
      </c>
      <c r="E149" s="1">
        <v>100</v>
      </c>
      <c r="F149" s="56" t="str">
        <f>[2]Planilha1!I148</f>
        <v>UN</v>
      </c>
      <c r="G149" s="60"/>
      <c r="H149" s="59"/>
      <c r="I149" s="59">
        <f t="shared" si="13"/>
        <v>0</v>
      </c>
      <c r="J149" s="34"/>
    </row>
    <row r="150" spans="1:10" ht="32.25" outlineLevel="1" thickBot="1" x14ac:dyDescent="0.3">
      <c r="A150" s="1" t="str">
        <f t="shared" si="12"/>
        <v>SINAPI</v>
      </c>
      <c r="B150" s="72">
        <v>91997</v>
      </c>
      <c r="C150" s="17" t="s">
        <v>172</v>
      </c>
      <c r="D150" s="55" t="str">
        <f>[2]Planilha1!G149</f>
        <v>Tomada média de embutir (1 módulo), 2p+t 20 a, incluindo suporte e placa - fornecimento e instalação.Af_03/2023</v>
      </c>
      <c r="E150" s="1">
        <v>100</v>
      </c>
      <c r="F150" s="56" t="str">
        <f>[2]Planilha1!I149</f>
        <v>UN</v>
      </c>
      <c r="G150" s="60"/>
      <c r="H150" s="59"/>
      <c r="I150" s="59">
        <f t="shared" si="13"/>
        <v>0</v>
      </c>
      <c r="J150" s="34"/>
    </row>
    <row r="151" spans="1:10" ht="32.25" outlineLevel="1" thickBot="1" x14ac:dyDescent="0.3">
      <c r="A151" s="1" t="str">
        <f t="shared" si="12"/>
        <v>SINAPI</v>
      </c>
      <c r="B151" s="72">
        <v>92004</v>
      </c>
      <c r="C151" s="17" t="s">
        <v>173</v>
      </c>
      <c r="D151" s="55" t="str">
        <f>[2]Planilha1!G150</f>
        <v>Tomada média de embutir (2 módulos), 2p+t 10 a, incluindo suporte e placa - fornecimento e instalação. Af_03/2023</v>
      </c>
      <c r="E151" s="1">
        <v>100</v>
      </c>
      <c r="F151" s="56" t="str">
        <f>[2]Planilha1!I150</f>
        <v>UN</v>
      </c>
      <c r="G151" s="60"/>
      <c r="H151" s="59"/>
      <c r="I151" s="59">
        <f t="shared" si="13"/>
        <v>0</v>
      </c>
      <c r="J151" s="34"/>
    </row>
    <row r="152" spans="1:10" ht="32.25" outlineLevel="1" thickBot="1" x14ac:dyDescent="0.3">
      <c r="A152" s="1" t="str">
        <f t="shared" si="12"/>
        <v>SINAPI</v>
      </c>
      <c r="B152" s="72">
        <v>96985</v>
      </c>
      <c r="C152" s="17" t="s">
        <v>174</v>
      </c>
      <c r="D152" s="55" t="str">
        <f>[2]Planilha1!G151</f>
        <v>Haste de aterramento, diâmetro 5/8", com 3 metros - fornecimento e intalação. Af_08/2023</v>
      </c>
      <c r="E152" s="1">
        <v>10</v>
      </c>
      <c r="F152" s="56" t="str">
        <f>[2]Planilha1!I151</f>
        <v>UN</v>
      </c>
      <c r="G152" s="60"/>
      <c r="H152" s="59"/>
      <c r="I152" s="59">
        <f t="shared" si="13"/>
        <v>0</v>
      </c>
      <c r="J152" s="34"/>
    </row>
    <row r="153" spans="1:10" ht="32.25" outlineLevel="1" thickBot="1" x14ac:dyDescent="0.3">
      <c r="A153" s="1" t="str">
        <f t="shared" si="12"/>
        <v>SINAPI</v>
      </c>
      <c r="B153" s="72">
        <v>98111</v>
      </c>
      <c r="C153" s="17" t="s">
        <v>175</v>
      </c>
      <c r="D153" s="55" t="str">
        <f>[2]Planilha1!G152</f>
        <v>Caixa de inspeção para aterramento, circular, em polietileno, diâmetrointerno = 0,3 m. Af_12/2020</v>
      </c>
      <c r="E153" s="1">
        <v>10</v>
      </c>
      <c r="F153" s="56" t="str">
        <f>[2]Planilha1!I152</f>
        <v>UN</v>
      </c>
      <c r="G153" s="60"/>
      <c r="H153" s="59"/>
      <c r="I153" s="59">
        <f t="shared" si="13"/>
        <v>0</v>
      </c>
      <c r="J153" s="34"/>
    </row>
    <row r="154" spans="1:10" ht="16.5" outlineLevel="1" thickBot="1" x14ac:dyDescent="0.3">
      <c r="A154" s="1" t="s">
        <v>295</v>
      </c>
      <c r="B154" s="72" t="s">
        <v>341</v>
      </c>
      <c r="C154" s="17" t="s">
        <v>176</v>
      </c>
      <c r="D154" s="55" t="str">
        <f>[2]Planilha1!G153</f>
        <v>Conector terminal tipo bnc para cabo coaxial rg 59</v>
      </c>
      <c r="E154" s="1">
        <v>50</v>
      </c>
      <c r="F154" s="56" t="str">
        <f>[2]Planilha1!I153</f>
        <v>M</v>
      </c>
      <c r="G154" s="60"/>
      <c r="H154" s="59"/>
      <c r="I154" s="59">
        <f t="shared" si="13"/>
        <v>0</v>
      </c>
      <c r="J154" s="34"/>
    </row>
    <row r="155" spans="1:10" ht="16.5" outlineLevel="1" thickBot="1" x14ac:dyDescent="0.3">
      <c r="A155" s="1" t="str">
        <f t="shared" si="12"/>
        <v>SINAPI</v>
      </c>
      <c r="B155" s="72">
        <v>86883</v>
      </c>
      <c r="C155" s="17" t="s">
        <v>177</v>
      </c>
      <c r="D155" s="55" t="str">
        <f>[2]Planilha1!G154</f>
        <v>Sifão do tipo flexível em pvc 1 x 1.1/2 - fornecimento  instalação.af_01/2020</v>
      </c>
      <c r="E155" s="1">
        <v>100</v>
      </c>
      <c r="F155" s="56" t="str">
        <f>[2]Planilha1!I154</f>
        <v>UN</v>
      </c>
      <c r="G155" s="60"/>
      <c r="H155" s="59"/>
      <c r="I155" s="59">
        <f t="shared" si="13"/>
        <v>0</v>
      </c>
      <c r="J155" s="34"/>
    </row>
    <row r="156" spans="1:10" ht="63.75" outlineLevel="1" thickBot="1" x14ac:dyDescent="0.3">
      <c r="A156" s="1" t="str">
        <f t="shared" si="12"/>
        <v>SINAPI</v>
      </c>
      <c r="B156" s="72">
        <v>86941</v>
      </c>
      <c r="C156" s="17" t="s">
        <v>178</v>
      </c>
      <c r="D156" s="55" t="str">
        <f>[2]Planilha1!G155</f>
        <v>Lavatório louça branca com coluna, 45 x 55cm ou equivalente, padrão médio, incluso sifão tipo garrafa, válvula e engate flexível de 40cm em metal cromado, com torneira cromada de mesa, padrão médio - fornecimento e instalação. Af_01/2020</v>
      </c>
      <c r="E156" s="1">
        <v>5</v>
      </c>
      <c r="F156" s="56" t="str">
        <f>[2]Planilha1!I155</f>
        <v>UN</v>
      </c>
      <c r="G156" s="60"/>
      <c r="H156" s="59"/>
      <c r="I156" s="59">
        <f t="shared" si="13"/>
        <v>0</v>
      </c>
      <c r="J156" s="34"/>
    </row>
    <row r="157" spans="1:10" ht="16.5" outlineLevel="1" thickBot="1" x14ac:dyDescent="0.3">
      <c r="A157" s="1" t="s">
        <v>295</v>
      </c>
      <c r="B157" s="72" t="s">
        <v>342</v>
      </c>
      <c r="C157" s="17" t="s">
        <v>179</v>
      </c>
      <c r="D157" s="55" t="str">
        <f>[2]Planilha1!G156</f>
        <v>Remoção de tubulação hidráulica em geral, incluindo conexões, caixas e ralos</v>
      </c>
      <c r="E157" s="1">
        <v>150</v>
      </c>
      <c r="F157" s="56" t="str">
        <f>[2]Planilha1!I156</f>
        <v>M</v>
      </c>
      <c r="G157" s="60"/>
      <c r="H157" s="59"/>
      <c r="I157" s="59">
        <f t="shared" si="13"/>
        <v>0</v>
      </c>
      <c r="J157" s="34"/>
    </row>
    <row r="158" spans="1:10" ht="16.5" outlineLevel="1" thickBot="1" x14ac:dyDescent="0.3">
      <c r="A158" s="1" t="s">
        <v>295</v>
      </c>
      <c r="B158" s="72" t="s">
        <v>343</v>
      </c>
      <c r="C158" s="17" t="s">
        <v>180</v>
      </c>
      <c r="D158" s="55" t="str">
        <f>[2]Planilha1!G157</f>
        <v>Cuba de louça de embutir oval</v>
      </c>
      <c r="E158" s="1">
        <v>10</v>
      </c>
      <c r="F158" s="56" t="str">
        <f>[2]Planilha1!I157</f>
        <v>UN</v>
      </c>
      <c r="G158" s="60"/>
      <c r="H158" s="59"/>
      <c r="I158" s="59">
        <f t="shared" si="13"/>
        <v>0</v>
      </c>
      <c r="J158" s="34"/>
    </row>
    <row r="159" spans="1:10" ht="32.25" outlineLevel="1" thickBot="1" x14ac:dyDescent="0.3">
      <c r="A159" s="1" t="s">
        <v>295</v>
      </c>
      <c r="B159" s="72" t="s">
        <v>344</v>
      </c>
      <c r="C159" s="17" t="s">
        <v>181</v>
      </c>
      <c r="D159" s="55" t="str">
        <f>[2]Planilha1!G158</f>
        <v>Caixa de descarga em plástico, de sobrepor, capacidade 9 litros com engate flexível</v>
      </c>
      <c r="E159" s="1">
        <v>5</v>
      </c>
      <c r="F159" s="56" t="str">
        <f>[2]Planilha1!I158</f>
        <v>UN</v>
      </c>
      <c r="G159" s="60"/>
      <c r="H159" s="59"/>
      <c r="I159" s="59">
        <f t="shared" si="13"/>
        <v>0</v>
      </c>
      <c r="J159" s="34"/>
    </row>
    <row r="160" spans="1:10" ht="32.25" outlineLevel="1" thickBot="1" x14ac:dyDescent="0.3">
      <c r="A160" s="1" t="str">
        <f t="shared" ref="A160:A166" si="14">$A$82</f>
        <v>SINAPI</v>
      </c>
      <c r="B160" s="72">
        <v>89355</v>
      </c>
      <c r="C160" s="17" t="s">
        <v>182</v>
      </c>
      <c r="D160" s="55" t="str">
        <f>[2]Planilha1!G159</f>
        <v>Tubo, pvc, soldável, de 20mm, instalado em ramal ou sub-ramal de água- fornecimento e instalação. Af_06/2022</v>
      </c>
      <c r="E160" s="1">
        <v>100</v>
      </c>
      <c r="F160" s="56" t="str">
        <f>[2]Planilha1!I159</f>
        <v>M</v>
      </c>
      <c r="G160" s="60"/>
      <c r="H160" s="59"/>
      <c r="I160" s="59">
        <f t="shared" si="13"/>
        <v>0</v>
      </c>
      <c r="J160" s="34"/>
    </row>
    <row r="161" spans="1:10" ht="32.25" outlineLevel="1" thickBot="1" x14ac:dyDescent="0.3">
      <c r="A161" s="1" t="str">
        <f t="shared" si="14"/>
        <v>SINAPI</v>
      </c>
      <c r="B161" s="72">
        <v>89357</v>
      </c>
      <c r="C161" s="17" t="s">
        <v>183</v>
      </c>
      <c r="D161" s="55" t="str">
        <f>[2]Planilha1!G160</f>
        <v>Tubo, pvc, soldável, de 32mm, instalado em ramal ou sub-ramal de água- fornecimento e instalação. Af_06/2022</v>
      </c>
      <c r="E161" s="1">
        <v>100</v>
      </c>
      <c r="F161" s="56" t="str">
        <f>[2]Planilha1!I160</f>
        <v>M</v>
      </c>
      <c r="G161" s="60"/>
      <c r="H161" s="59"/>
      <c r="I161" s="59">
        <f t="shared" si="13"/>
        <v>0</v>
      </c>
      <c r="J161" s="34"/>
    </row>
    <row r="162" spans="1:10" ht="32.25" outlineLevel="1" thickBot="1" x14ac:dyDescent="0.3">
      <c r="A162" s="1" t="str">
        <f t="shared" si="14"/>
        <v>SINAPI</v>
      </c>
      <c r="B162" s="72">
        <v>92338</v>
      </c>
      <c r="C162" s="17" t="s">
        <v>184</v>
      </c>
      <c r="D162" s="55" t="str">
        <f>[2]Planilha1!G161</f>
        <v>Tubo de aço preto sem costura, conexão soldada, dn 50 (2"), instaladoem prumadas - fornecimento e instalação. Af_10/2020</v>
      </c>
      <c r="E162" s="1">
        <v>10</v>
      </c>
      <c r="F162" s="56" t="str">
        <f>[2]Planilha1!I161</f>
        <v>M</v>
      </c>
      <c r="G162" s="60"/>
      <c r="H162" s="59"/>
      <c r="I162" s="59">
        <f t="shared" si="13"/>
        <v>0</v>
      </c>
      <c r="J162" s="34"/>
    </row>
    <row r="163" spans="1:10" ht="32.25" outlineLevel="1" thickBot="1" x14ac:dyDescent="0.3">
      <c r="A163" s="1" t="str">
        <f t="shared" si="14"/>
        <v>SINAPI</v>
      </c>
      <c r="B163" s="72">
        <v>100801</v>
      </c>
      <c r="C163" s="17" t="s">
        <v>185</v>
      </c>
      <c r="D163" s="55" t="str">
        <f>[2]Planilha1!G162</f>
        <v>Tubo, pex, multicamada, com tubo luva, dn 26, instalado em implantaçãode instalações de gás - fornecimento e instalação Af_01/2020</v>
      </c>
      <c r="E163" s="1">
        <v>30</v>
      </c>
      <c r="F163" s="56" t="str">
        <f>[2]Planilha1!I162</f>
        <v>M</v>
      </c>
      <c r="G163" s="60"/>
      <c r="H163" s="59"/>
      <c r="I163" s="59">
        <f t="shared" si="13"/>
        <v>0</v>
      </c>
      <c r="J163" s="34"/>
    </row>
    <row r="164" spans="1:10" ht="32.25" outlineLevel="1" thickBot="1" x14ac:dyDescent="0.3">
      <c r="A164" s="1" t="str">
        <f t="shared" si="14"/>
        <v>SINAPI</v>
      </c>
      <c r="B164" s="72">
        <v>101919</v>
      </c>
      <c r="C164" s="17" t="s">
        <v>186</v>
      </c>
      <c r="D164" s="55" t="str">
        <f>[2]Planilha1!G163</f>
        <v>União, em ferro galvanizado, 4", conexão rosqueada, instalado em prumadas - fornecimento e instalação. Af_10/2020</v>
      </c>
      <c r="E164" s="1">
        <v>2</v>
      </c>
      <c r="F164" s="56" t="str">
        <f>[2]Planilha1!I163</f>
        <v>M</v>
      </c>
      <c r="G164" s="60"/>
      <c r="H164" s="59"/>
      <c r="I164" s="59">
        <f t="shared" si="13"/>
        <v>0</v>
      </c>
      <c r="J164" s="34"/>
    </row>
    <row r="165" spans="1:10" ht="32.25" outlineLevel="1" thickBot="1" x14ac:dyDescent="0.3">
      <c r="A165" s="1" t="str">
        <f t="shared" si="14"/>
        <v>SINAPI</v>
      </c>
      <c r="B165" s="72">
        <v>101925</v>
      </c>
      <c r="C165" s="17" t="s">
        <v>187</v>
      </c>
      <c r="D165" s="55" t="str">
        <f>[2]Planilha1!G164</f>
        <v>Joelho 90°, em ferro galvanizado, 4", conexão rosqueada, instalado emprumadas - fornecimento e instalação. Af_10/2020</v>
      </c>
      <c r="E165" s="1">
        <v>2</v>
      </c>
      <c r="F165" s="56" t="str">
        <f>[2]Planilha1!I164</f>
        <v>M</v>
      </c>
      <c r="G165" s="60"/>
      <c r="H165" s="59"/>
      <c r="I165" s="59">
        <f t="shared" si="13"/>
        <v>0</v>
      </c>
      <c r="J165" s="34"/>
    </row>
    <row r="166" spans="1:10" ht="32.25" outlineLevel="1" thickBot="1" x14ac:dyDescent="0.3">
      <c r="A166" s="1" t="str">
        <f t="shared" si="14"/>
        <v>SINAPI</v>
      </c>
      <c r="B166" s="72">
        <v>101926</v>
      </c>
      <c r="C166" s="17" t="s">
        <v>188</v>
      </c>
      <c r="D166" s="55" t="str">
        <f>[2]Planilha1!G165</f>
        <v>Tê, em ferro galvanizado, 4", conexão rosqueada, instalado em prumadas- fornecimento e instalação.Af_10/2020</v>
      </c>
      <c r="E166" s="1">
        <v>2</v>
      </c>
      <c r="F166" s="56" t="str">
        <f>[2]Planilha1!I165</f>
        <v>M</v>
      </c>
      <c r="G166" s="60"/>
      <c r="H166" s="59"/>
      <c r="I166" s="59">
        <f t="shared" si="13"/>
        <v>0</v>
      </c>
      <c r="J166" s="34"/>
    </row>
    <row r="167" spans="1:10" ht="16.5" outlineLevel="1" thickBot="1" x14ac:dyDescent="0.3">
      <c r="A167" s="1" t="s">
        <v>295</v>
      </c>
      <c r="B167" s="72" t="s">
        <v>345</v>
      </c>
      <c r="C167" s="17" t="s">
        <v>189</v>
      </c>
      <c r="D167" s="55" t="str">
        <f>[2]Planilha1!G166</f>
        <v>Sifão plástico sanfonado universal de 1´</v>
      </c>
      <c r="E167" s="1">
        <v>50</v>
      </c>
      <c r="F167" s="56" t="str">
        <f>[2]Planilha1!I166</f>
        <v>UN</v>
      </c>
      <c r="G167" s="60"/>
      <c r="H167" s="59"/>
      <c r="I167" s="59">
        <f t="shared" si="13"/>
        <v>0</v>
      </c>
      <c r="J167" s="34"/>
    </row>
    <row r="168" spans="1:10" ht="16.5" outlineLevel="1" thickBot="1" x14ac:dyDescent="0.3">
      <c r="A168" s="1" t="s">
        <v>295</v>
      </c>
      <c r="B168" s="72" t="s">
        <v>346</v>
      </c>
      <c r="C168" s="17" t="s">
        <v>190</v>
      </c>
      <c r="D168" s="55" t="str">
        <f>[2]Planilha1!G167</f>
        <v>Recolocação de torneiras</v>
      </c>
      <c r="E168" s="1">
        <v>10</v>
      </c>
      <c r="F168" s="56" t="str">
        <f>[2]Planilha1!I167</f>
        <v>UN</v>
      </c>
      <c r="G168" s="60"/>
      <c r="H168" s="59"/>
      <c r="I168" s="59">
        <f t="shared" si="13"/>
        <v>0</v>
      </c>
      <c r="J168" s="34"/>
    </row>
    <row r="169" spans="1:10" ht="16.5" outlineLevel="1" thickBot="1" x14ac:dyDescent="0.3">
      <c r="A169" s="1" t="s">
        <v>295</v>
      </c>
      <c r="B169" s="72" t="s">
        <v>347</v>
      </c>
      <c r="C169" s="17" t="s">
        <v>191</v>
      </c>
      <c r="D169" s="55" t="str">
        <f>[2]Planilha1!G168</f>
        <v>Recolocação de sifões</v>
      </c>
      <c r="E169" s="1">
        <v>10</v>
      </c>
      <c r="F169" s="56" t="str">
        <f>[2]Planilha1!I168</f>
        <v>UN</v>
      </c>
      <c r="G169" s="60"/>
      <c r="H169" s="59"/>
      <c r="I169" s="59">
        <f t="shared" si="13"/>
        <v>0</v>
      </c>
      <c r="J169" s="34"/>
    </row>
    <row r="170" spans="1:10" ht="16.5" outlineLevel="1" thickBot="1" x14ac:dyDescent="0.3">
      <c r="A170" s="1" t="s">
        <v>295</v>
      </c>
      <c r="B170" s="72" t="s">
        <v>348</v>
      </c>
      <c r="C170" s="17" t="s">
        <v>192</v>
      </c>
      <c r="D170" s="55" t="str">
        <f>[2]Planilha1!G169</f>
        <v>Recolocação de aparelhos sanitários, incluindo acessórios</v>
      </c>
      <c r="E170" s="1">
        <v>30</v>
      </c>
      <c r="F170" s="56" t="str">
        <f>[2]Planilha1!I169</f>
        <v>UN</v>
      </c>
      <c r="G170" s="60"/>
      <c r="H170" s="59"/>
      <c r="I170" s="59">
        <f t="shared" si="13"/>
        <v>0</v>
      </c>
      <c r="J170" s="34"/>
    </row>
    <row r="171" spans="1:10" ht="16.5" outlineLevel="1" thickBot="1" x14ac:dyDescent="0.3">
      <c r="A171" s="1" t="s">
        <v>295</v>
      </c>
      <c r="B171" s="72" t="s">
        <v>349</v>
      </c>
      <c r="C171" s="17" t="s">
        <v>193</v>
      </c>
      <c r="D171" s="55" t="str">
        <f>[2]Planilha1!G170</f>
        <v>Recolocação de caixas de descarga de sobrepor</v>
      </c>
      <c r="E171" s="1">
        <v>5</v>
      </c>
      <c r="F171" s="56" t="str">
        <f>[2]Planilha1!I170</f>
        <v>UN</v>
      </c>
      <c r="G171" s="60"/>
      <c r="H171" s="59"/>
      <c r="I171" s="59">
        <f t="shared" si="13"/>
        <v>0</v>
      </c>
      <c r="J171" s="34"/>
    </row>
    <row r="172" spans="1:10" ht="16.5" outlineLevel="1" thickBot="1" x14ac:dyDescent="0.3">
      <c r="A172" s="1" t="s">
        <v>295</v>
      </c>
      <c r="B172" s="72" t="s">
        <v>350</v>
      </c>
      <c r="C172" s="17" t="s">
        <v>194</v>
      </c>
      <c r="D172" s="55" t="str">
        <f>[2]Planilha1!G171</f>
        <v>Acabamento cromado para registro</v>
      </c>
      <c r="E172" s="1">
        <v>100</v>
      </c>
      <c r="F172" s="56" t="str">
        <f>[2]Planilha1!I171</f>
        <v>UN</v>
      </c>
      <c r="G172" s="60"/>
      <c r="H172" s="59"/>
      <c r="I172" s="59">
        <f t="shared" si="13"/>
        <v>0</v>
      </c>
      <c r="J172" s="34"/>
    </row>
    <row r="173" spans="1:10" ht="16.5" outlineLevel="1" thickBot="1" x14ac:dyDescent="0.3">
      <c r="A173" s="1" t="s">
        <v>295</v>
      </c>
      <c r="B173" s="72" t="s">
        <v>351</v>
      </c>
      <c r="C173" s="17" t="s">
        <v>195</v>
      </c>
      <c r="D173" s="55" t="str">
        <f>[2]Planilha1!G172</f>
        <v>Reparo para válvula de descarga</v>
      </c>
      <c r="E173" s="1">
        <v>100</v>
      </c>
      <c r="F173" s="56" t="str">
        <f>[2]Planilha1!I172</f>
        <v>UN</v>
      </c>
      <c r="G173" s="60"/>
      <c r="H173" s="59"/>
      <c r="I173" s="59">
        <f t="shared" si="13"/>
        <v>0</v>
      </c>
      <c r="J173" s="34"/>
    </row>
    <row r="174" spans="1:10" ht="16.5" outlineLevel="1" thickBot="1" x14ac:dyDescent="0.3">
      <c r="A174" s="1" t="s">
        <v>295</v>
      </c>
      <c r="B174" s="72" t="s">
        <v>352</v>
      </c>
      <c r="C174" s="17" t="s">
        <v>196</v>
      </c>
      <c r="D174" s="55" t="str">
        <f>[2]Planilha1!G173</f>
        <v>Tubo de ligação para sanitário</v>
      </c>
      <c r="E174" s="1">
        <v>40</v>
      </c>
      <c r="F174" s="56" t="str">
        <f>[2]Planilha1!I173</f>
        <v>UN</v>
      </c>
      <c r="G174" s="60"/>
      <c r="H174" s="59"/>
      <c r="I174" s="59">
        <f t="shared" si="13"/>
        <v>0</v>
      </c>
      <c r="J174" s="34"/>
    </row>
    <row r="175" spans="1:10" ht="16.5" outlineLevel="1" thickBot="1" x14ac:dyDescent="0.3">
      <c r="A175" s="1" t="s">
        <v>295</v>
      </c>
      <c r="B175" s="72" t="s">
        <v>353</v>
      </c>
      <c r="C175" s="17" t="s">
        <v>197</v>
      </c>
      <c r="D175" s="55" t="str">
        <f>[2]Planilha1!G174</f>
        <v>Tampa de plástico para bacia sanitária</v>
      </c>
      <c r="E175" s="1">
        <v>100</v>
      </c>
      <c r="F175" s="56" t="str">
        <f>[2]Planilha1!I174</f>
        <v>UN</v>
      </c>
      <c r="G175" s="60"/>
      <c r="H175" s="59"/>
      <c r="I175" s="59">
        <f t="shared" si="13"/>
        <v>0</v>
      </c>
      <c r="J175" s="34"/>
    </row>
    <row r="176" spans="1:10" ht="16.5" outlineLevel="1" thickBot="1" x14ac:dyDescent="0.3">
      <c r="A176" s="1" t="s">
        <v>295</v>
      </c>
      <c r="B176" s="72" t="s">
        <v>354</v>
      </c>
      <c r="C176" s="17" t="s">
        <v>198</v>
      </c>
      <c r="D176" s="55" t="str">
        <f>[2]Planilha1!G175</f>
        <v>Chuveiro com jato regulável em metal com acabamento cromado</v>
      </c>
      <c r="E176" s="1">
        <v>5</v>
      </c>
      <c r="F176" s="56" t="str">
        <f>[2]Planilha1!I175</f>
        <v>UN</v>
      </c>
      <c r="G176" s="60"/>
      <c r="H176" s="59"/>
      <c r="I176" s="59">
        <f t="shared" si="13"/>
        <v>0</v>
      </c>
      <c r="J176" s="34"/>
    </row>
    <row r="177" spans="1:10" ht="16.5" outlineLevel="1" thickBot="1" x14ac:dyDescent="0.3">
      <c r="A177" s="1" t="s">
        <v>295</v>
      </c>
      <c r="B177" s="72" t="s">
        <v>355</v>
      </c>
      <c r="C177" s="17" t="s">
        <v>199</v>
      </c>
      <c r="D177" s="55" t="str">
        <f>[2]Planilha1!G176</f>
        <v>Chuveiro elétrico de 5.500 w / 220 v em pvc</v>
      </c>
      <c r="E177" s="1">
        <v>50</v>
      </c>
      <c r="F177" s="56" t="str">
        <f>[2]Planilha1!I176</f>
        <v>UN</v>
      </c>
      <c r="G177" s="60"/>
      <c r="H177" s="59"/>
      <c r="I177" s="59">
        <f t="shared" si="13"/>
        <v>0</v>
      </c>
      <c r="J177" s="34"/>
    </row>
    <row r="178" spans="1:10" ht="16.5" outlineLevel="1" thickBot="1" x14ac:dyDescent="0.3">
      <c r="A178" s="1" t="s">
        <v>295</v>
      </c>
      <c r="B178" s="72" t="s">
        <v>356</v>
      </c>
      <c r="C178" s="17" t="s">
        <v>200</v>
      </c>
      <c r="D178" s="55" t="str">
        <f>[2]Planilha1!G177</f>
        <v>Tanque em aço inoxidável</v>
      </c>
      <c r="E178" s="1">
        <v>3</v>
      </c>
      <c r="F178" s="56" t="str">
        <f>[2]Planilha1!I177</f>
        <v>UN</v>
      </c>
      <c r="G178" s="60"/>
      <c r="H178" s="59"/>
      <c r="I178" s="59">
        <f t="shared" si="13"/>
        <v>0</v>
      </c>
      <c r="J178" s="34"/>
    </row>
    <row r="179" spans="1:10" ht="16.5" outlineLevel="1" thickBot="1" x14ac:dyDescent="0.3">
      <c r="A179" s="1" t="s">
        <v>295</v>
      </c>
      <c r="B179" s="72" t="s">
        <v>357</v>
      </c>
      <c r="C179" s="17" t="s">
        <v>201</v>
      </c>
      <c r="D179" s="55" t="str">
        <f>[2]Planilha1!G178</f>
        <v>Entrada completa de gás glp domiciliar com 2 bujões de 13 kg</v>
      </c>
      <c r="E179" s="1">
        <v>10</v>
      </c>
      <c r="F179" s="56" t="str">
        <f>[2]Planilha1!I178</f>
        <v>UN</v>
      </c>
      <c r="G179" s="60"/>
      <c r="H179" s="59"/>
      <c r="I179" s="59">
        <f t="shared" si="13"/>
        <v>0</v>
      </c>
      <c r="J179" s="34"/>
    </row>
    <row r="180" spans="1:10" ht="16.5" outlineLevel="1" thickBot="1" x14ac:dyDescent="0.3">
      <c r="A180" s="1" t="s">
        <v>295</v>
      </c>
      <c r="B180" s="72" t="s">
        <v>358</v>
      </c>
      <c r="C180" s="17" t="s">
        <v>202</v>
      </c>
      <c r="D180" s="55" t="str">
        <f>[2]Planilha1!G179</f>
        <v>Entrada completa de gás glp com 2 cilindros de 45 kg</v>
      </c>
      <c r="E180" s="1">
        <v>2</v>
      </c>
      <c r="F180" s="56" t="str">
        <f>[2]Planilha1!I179</f>
        <v>UN</v>
      </c>
      <c r="G180" s="60"/>
      <c r="H180" s="59"/>
      <c r="I180" s="59">
        <f t="shared" si="13"/>
        <v>0</v>
      </c>
      <c r="J180" s="34"/>
    </row>
    <row r="181" spans="1:10" ht="16.5" outlineLevel="1" thickBot="1" x14ac:dyDescent="0.3">
      <c r="A181" s="1" t="s">
        <v>295</v>
      </c>
      <c r="B181" s="72" t="s">
        <v>359</v>
      </c>
      <c r="C181" s="17" t="s">
        <v>203</v>
      </c>
      <c r="D181" s="55" t="str">
        <f>[2]Planilha1!G180</f>
        <v>Abrigo padronizado de gás glp encanado</v>
      </c>
      <c r="E181" s="1">
        <v>15</v>
      </c>
      <c r="F181" s="56" t="str">
        <f>[2]Planilha1!I180</f>
        <v>UN</v>
      </c>
      <c r="G181" s="60"/>
      <c r="H181" s="59"/>
      <c r="I181" s="59">
        <f t="shared" si="13"/>
        <v>0</v>
      </c>
      <c r="J181" s="34"/>
    </row>
    <row r="182" spans="1:10" ht="16.5" outlineLevel="1" thickBot="1" x14ac:dyDescent="0.3">
      <c r="A182" s="1" t="s">
        <v>295</v>
      </c>
      <c r="B182" s="72" t="s">
        <v>360</v>
      </c>
      <c r="C182" s="17" t="s">
        <v>204</v>
      </c>
      <c r="D182" s="55" t="str">
        <f>[2]Planilha1!G181</f>
        <v>Cilindro de gás (glp) de 45 kg, com carga</v>
      </c>
      <c r="E182" s="1">
        <v>3</v>
      </c>
      <c r="F182" s="56" t="str">
        <f>[2]Planilha1!I181</f>
        <v>UN</v>
      </c>
      <c r="G182" s="60"/>
      <c r="H182" s="59"/>
      <c r="I182" s="59">
        <f t="shared" si="13"/>
        <v>0</v>
      </c>
      <c r="J182" s="34"/>
    </row>
    <row r="183" spans="1:10" ht="16.5" outlineLevel="1" thickBot="1" x14ac:dyDescent="0.3">
      <c r="A183" s="1" t="s">
        <v>295</v>
      </c>
      <c r="B183" s="72" t="s">
        <v>361</v>
      </c>
      <c r="C183" s="17" t="s">
        <v>205</v>
      </c>
      <c r="D183" s="55" t="str">
        <f>[2]Planilha1!G182</f>
        <v>Remoção de calha ou rufo</v>
      </c>
      <c r="E183" s="1">
        <v>500</v>
      </c>
      <c r="F183" s="56" t="str">
        <f>[2]Planilha1!I182</f>
        <v>M</v>
      </c>
      <c r="G183" s="60"/>
      <c r="H183" s="59"/>
      <c r="I183" s="59">
        <f t="shared" si="13"/>
        <v>0</v>
      </c>
      <c r="J183" s="34"/>
    </row>
    <row r="184" spans="1:10" ht="16.5" outlineLevel="1" thickBot="1" x14ac:dyDescent="0.3">
      <c r="A184" s="1" t="s">
        <v>295</v>
      </c>
      <c r="B184" s="72" t="s">
        <v>362</v>
      </c>
      <c r="C184" s="17" t="s">
        <v>206</v>
      </c>
      <c r="D184" s="55" t="str">
        <f>[2]Planilha1!G183</f>
        <v>Calha, rufo, afins em chapa galvanizada nº 26 - corte 0,33 m</v>
      </c>
      <c r="E184" s="1">
        <v>250</v>
      </c>
      <c r="F184" s="56" t="str">
        <f>[2]Planilha1!I183</f>
        <v>M</v>
      </c>
      <c r="G184" s="60"/>
      <c r="H184" s="59"/>
      <c r="I184" s="59">
        <f t="shared" si="13"/>
        <v>0</v>
      </c>
      <c r="J184" s="34"/>
    </row>
    <row r="185" spans="1:10" ht="16.5" outlineLevel="1" thickBot="1" x14ac:dyDescent="0.3">
      <c r="A185" s="1" t="s">
        <v>295</v>
      </c>
      <c r="B185" s="72" t="s">
        <v>363</v>
      </c>
      <c r="C185" s="17" t="s">
        <v>207</v>
      </c>
      <c r="D185" s="55" t="str">
        <f>[2]Planilha1!G184</f>
        <v>Calha, rufo, afins em chapa galvanizada nº 26 - corte 0,50 m</v>
      </c>
      <c r="E185" s="1">
        <v>250</v>
      </c>
      <c r="F185" s="56" t="str">
        <f>[2]Planilha1!I184</f>
        <v>M</v>
      </c>
      <c r="G185" s="60"/>
      <c r="H185" s="59"/>
      <c r="I185" s="59">
        <f t="shared" si="13"/>
        <v>0</v>
      </c>
      <c r="J185" s="34"/>
    </row>
    <row r="186" spans="1:10" ht="16.5" outlineLevel="1" thickBot="1" x14ac:dyDescent="0.3">
      <c r="A186" s="1" t="s">
        <v>295</v>
      </c>
      <c r="B186" s="72" t="s">
        <v>364</v>
      </c>
      <c r="C186" s="17" t="s">
        <v>208</v>
      </c>
      <c r="D186" s="55" t="str">
        <f>[2]Planilha1!G185</f>
        <v>Tubo pvc rígido, tipo coletor esgoto, junta elástica, dn= 100 mm,</v>
      </c>
      <c r="E186" s="1">
        <v>50</v>
      </c>
      <c r="F186" s="56" t="str">
        <f>[2]Planilha1!I185</f>
        <v>M</v>
      </c>
      <c r="G186" s="60"/>
      <c r="H186" s="59"/>
      <c r="I186" s="59">
        <f t="shared" si="13"/>
        <v>0</v>
      </c>
      <c r="J186" s="34"/>
    </row>
    <row r="187" spans="1:10" ht="16.5" outlineLevel="1" thickBot="1" x14ac:dyDescent="0.3">
      <c r="A187" s="1" t="s">
        <v>295</v>
      </c>
      <c r="B187" s="72" t="s">
        <v>365</v>
      </c>
      <c r="C187" s="17" t="s">
        <v>209</v>
      </c>
      <c r="D187" s="55" t="str">
        <f>[2]Planilha1!G186</f>
        <v xml:space="preserve">Barra de apoio reta, para pessoas com mobilidade reduzida, em tubo </v>
      </c>
      <c r="E187" s="1">
        <v>15</v>
      </c>
      <c r="F187" s="56" t="str">
        <f>[2]Planilha1!I186</f>
        <v>M</v>
      </c>
      <c r="G187" s="60"/>
      <c r="H187" s="59"/>
      <c r="I187" s="59">
        <f t="shared" si="13"/>
        <v>0</v>
      </c>
      <c r="J187" s="34"/>
    </row>
    <row r="188" spans="1:10" ht="32.25" outlineLevel="1" thickBot="1" x14ac:dyDescent="0.3">
      <c r="A188" s="1" t="s">
        <v>295</v>
      </c>
      <c r="B188" s="72" t="s">
        <v>366</v>
      </c>
      <c r="C188" s="17" t="s">
        <v>210</v>
      </c>
      <c r="D188" s="55" t="s">
        <v>289</v>
      </c>
      <c r="E188" s="1">
        <v>15</v>
      </c>
      <c r="F188" s="56" t="s">
        <v>292</v>
      </c>
      <c r="G188" s="60"/>
      <c r="H188" s="59"/>
      <c r="I188" s="59">
        <f t="shared" si="13"/>
        <v>0</v>
      </c>
      <c r="J188" s="34"/>
    </row>
    <row r="189" spans="1:10" ht="32.25" outlineLevel="1" thickBot="1" x14ac:dyDescent="0.3">
      <c r="A189" s="1" t="s">
        <v>295</v>
      </c>
      <c r="B189" s="72" t="s">
        <v>367</v>
      </c>
      <c r="C189" s="17" t="s">
        <v>211</v>
      </c>
      <c r="D189" s="55" t="s">
        <v>290</v>
      </c>
      <c r="E189" s="1">
        <v>15</v>
      </c>
      <c r="F189" s="56" t="s">
        <v>24</v>
      </c>
      <c r="G189" s="60"/>
      <c r="H189" s="59"/>
      <c r="I189" s="59">
        <f t="shared" si="13"/>
        <v>0</v>
      </c>
      <c r="J189" s="34"/>
    </row>
    <row r="190" spans="1:10" ht="32.25" outlineLevel="1" thickBot="1" x14ac:dyDescent="0.3">
      <c r="A190" s="1" t="s">
        <v>295</v>
      </c>
      <c r="B190" s="72" t="s">
        <v>368</v>
      </c>
      <c r="C190" s="17" t="s">
        <v>212</v>
      </c>
      <c r="D190" s="55" t="str">
        <f>[2]Planilha1!G190</f>
        <v>Piso tátil de concreto intertravado alerta / direcional, espessura de 6 cm, com rejunte em areia</v>
      </c>
      <c r="E190" s="1">
        <v>5</v>
      </c>
      <c r="F190" s="56" t="str">
        <f>[2]Planilha1!$I$190</f>
        <v>M²</v>
      </c>
      <c r="G190" s="60"/>
      <c r="H190" s="59"/>
      <c r="I190" s="59">
        <f t="shared" si="13"/>
        <v>0</v>
      </c>
      <c r="J190" s="34"/>
    </row>
    <row r="191" spans="1:10" ht="16.5" outlineLevel="1" thickBot="1" x14ac:dyDescent="0.3">
      <c r="A191" s="1" t="s">
        <v>295</v>
      </c>
      <c r="B191" s="72" t="s">
        <v>369</v>
      </c>
      <c r="C191" s="17" t="s">
        <v>213</v>
      </c>
      <c r="D191" s="55" t="str">
        <f>[2]Planilha1!G191</f>
        <v>Corrimão tubular em aço galvanizado, diâmetro 1 1/2´</v>
      </c>
      <c r="E191" s="1">
        <v>30</v>
      </c>
      <c r="F191" s="56" t="str">
        <f>[2]Planilha1!I191</f>
        <v>M</v>
      </c>
      <c r="G191" s="60"/>
      <c r="H191" s="59"/>
      <c r="I191" s="59">
        <f t="shared" si="13"/>
        <v>0</v>
      </c>
      <c r="J191" s="34"/>
    </row>
    <row r="192" spans="1:10" ht="32.25" outlineLevel="1" thickBot="1" x14ac:dyDescent="0.3">
      <c r="A192" s="1" t="s">
        <v>295</v>
      </c>
      <c r="B192" s="72" t="s">
        <v>370</v>
      </c>
      <c r="C192" s="17" t="s">
        <v>214</v>
      </c>
      <c r="D192" s="55" t="str">
        <f>[2]Planilha1!G192</f>
        <v>Corrimão duplo em tubo de aço inoxidável escovado, com diâmetro de1 1/2´ e montantes com diâmetro de 2´</v>
      </c>
      <c r="E192" s="1">
        <v>6</v>
      </c>
      <c r="F192" s="56" t="str">
        <f>[2]Planilha1!I192</f>
        <v>M</v>
      </c>
      <c r="G192" s="60"/>
      <c r="H192" s="59"/>
      <c r="I192" s="59">
        <f t="shared" si="13"/>
        <v>0</v>
      </c>
      <c r="J192" s="34"/>
    </row>
    <row r="193" spans="1:10" ht="32.25" outlineLevel="1" thickBot="1" x14ac:dyDescent="0.3">
      <c r="A193" s="1" t="s">
        <v>295</v>
      </c>
      <c r="B193" s="72" t="s">
        <v>371</v>
      </c>
      <c r="C193" s="17" t="s">
        <v>215</v>
      </c>
      <c r="D193" s="55" t="str">
        <f>[2]Planilha1!G193</f>
        <v>Cabo telefônico CI, com 10 pares de 0,50 mm, para centrais telefônicas,  equipamentos e rede interna</v>
      </c>
      <c r="E193" s="1">
        <v>150</v>
      </c>
      <c r="F193" s="56" t="str">
        <f>[2]Planilha1!I193</f>
        <v>M</v>
      </c>
      <c r="G193" s="60"/>
      <c r="H193" s="59"/>
      <c r="I193" s="59">
        <f t="shared" si="13"/>
        <v>0</v>
      </c>
      <c r="J193" s="34"/>
    </row>
    <row r="194" spans="1:10" ht="32.25" outlineLevel="1" thickBot="1" x14ac:dyDescent="0.3">
      <c r="A194" s="1" t="s">
        <v>295</v>
      </c>
      <c r="B194" s="72" t="s">
        <v>372</v>
      </c>
      <c r="C194" s="17" t="s">
        <v>216</v>
      </c>
      <c r="D194" s="55" t="s">
        <v>291</v>
      </c>
      <c r="E194" s="1">
        <v>100</v>
      </c>
      <c r="F194" s="56" t="str">
        <f>[2]Planilha1!I195</f>
        <v>M</v>
      </c>
      <c r="G194" s="60"/>
      <c r="H194" s="59"/>
      <c r="I194" s="59">
        <f t="shared" si="13"/>
        <v>0</v>
      </c>
      <c r="J194" s="34"/>
    </row>
    <row r="195" spans="1:10" ht="32.25" outlineLevel="1" thickBot="1" x14ac:dyDescent="0.3">
      <c r="A195" s="1" t="s">
        <v>295</v>
      </c>
      <c r="B195" s="72" t="s">
        <v>373</v>
      </c>
      <c r="C195" s="17" t="s">
        <v>217</v>
      </c>
      <c r="D195" s="55" t="str">
        <f>[2]Planilha1!G196</f>
        <v>Cabo telefônico CI, com 50 pares de 0,50 mm, para centrais telefônicas equipamentos e rede interna,</v>
      </c>
      <c r="E195" s="1">
        <v>150</v>
      </c>
      <c r="F195" s="56" t="str">
        <f>[2]Planilha1!I196</f>
        <v>M</v>
      </c>
      <c r="G195" s="60"/>
      <c r="H195" s="59"/>
      <c r="I195" s="59">
        <f t="shared" si="13"/>
        <v>0</v>
      </c>
      <c r="J195" s="34"/>
    </row>
    <row r="196" spans="1:10" ht="16.5" outlineLevel="1" thickBot="1" x14ac:dyDescent="0.3">
      <c r="A196" s="1" t="s">
        <v>295</v>
      </c>
      <c r="B196" s="72" t="s">
        <v>374</v>
      </c>
      <c r="C196" s="17" t="s">
        <v>218</v>
      </c>
      <c r="D196" s="55" t="str">
        <f>[2]Planilha1!G197</f>
        <v>Cabo telefônico CCI, com 1 par de 0,50 mm, para ligação de aparelhos telefônicos</v>
      </c>
      <c r="E196" s="1">
        <v>150</v>
      </c>
      <c r="F196" s="56" t="str">
        <f>[2]Planilha1!I197</f>
        <v>M</v>
      </c>
      <c r="G196" s="60"/>
      <c r="H196" s="59"/>
      <c r="I196" s="59">
        <f t="shared" si="13"/>
        <v>0</v>
      </c>
      <c r="J196" s="34"/>
    </row>
    <row r="197" spans="1:10" ht="16.5" outlineLevel="1" thickBot="1" x14ac:dyDescent="0.3">
      <c r="A197" s="1" t="s">
        <v>295</v>
      </c>
      <c r="B197" s="72" t="s">
        <v>375</v>
      </c>
      <c r="C197" s="17" t="s">
        <v>219</v>
      </c>
      <c r="D197" s="55" t="str">
        <f>[2]Planilha1!G198</f>
        <v>Fio telefônico externo tipo FE-160</v>
      </c>
      <c r="E197" s="1">
        <v>50</v>
      </c>
      <c r="F197" s="56" t="str">
        <f>[2]Planilha1!I198</f>
        <v>M</v>
      </c>
      <c r="G197" s="60"/>
      <c r="H197" s="59"/>
      <c r="I197" s="59">
        <f t="shared" si="13"/>
        <v>0</v>
      </c>
      <c r="J197" s="34"/>
    </row>
    <row r="198" spans="1:10" ht="32.25" outlineLevel="1" thickBot="1" x14ac:dyDescent="0.3">
      <c r="A198" s="1" t="s">
        <v>295</v>
      </c>
      <c r="B198" s="72" t="s">
        <v>376</v>
      </c>
      <c r="C198" s="17" t="s">
        <v>220</v>
      </c>
      <c r="D198" s="55" t="str">
        <f>[2]Planilha1!G199</f>
        <v>Cabo telefônico CTP-APL-SN, com 10 pares de 0,50 mm, para cotos de transição em caixas e entradas</v>
      </c>
      <c r="E198" s="1">
        <v>150</v>
      </c>
      <c r="F198" s="56" t="str">
        <f>[2]Planilha1!I199</f>
        <v>M</v>
      </c>
      <c r="G198" s="60"/>
      <c r="H198" s="59"/>
      <c r="I198" s="59">
        <f t="shared" si="13"/>
        <v>0</v>
      </c>
      <c r="J198" s="34"/>
    </row>
    <row r="199" spans="1:10" ht="32.25" outlineLevel="1" thickBot="1" x14ac:dyDescent="0.3">
      <c r="A199" s="1" t="s">
        <v>295</v>
      </c>
      <c r="B199" s="72" t="s">
        <v>377</v>
      </c>
      <c r="C199" s="17" t="s">
        <v>221</v>
      </c>
      <c r="D199" s="55" t="str">
        <f>[2]Planilha1!G200</f>
        <v>Cabo telefônico CCE-APL, com 4 pares de 0,50 mm, para conexões em rede externa</v>
      </c>
      <c r="E199" s="1">
        <v>100</v>
      </c>
      <c r="F199" s="56" t="str">
        <f>[2]Planilha1!I200</f>
        <v>M</v>
      </c>
      <c r="G199" s="60"/>
      <c r="H199" s="59"/>
      <c r="I199" s="59">
        <f t="shared" ref="I199:I295" si="15">H199*E199</f>
        <v>0</v>
      </c>
      <c r="J199" s="34"/>
    </row>
    <row r="200" spans="1:10" ht="32.25" outlineLevel="1" thickBot="1" x14ac:dyDescent="0.3">
      <c r="A200" s="1" t="s">
        <v>295</v>
      </c>
      <c r="B200" s="72" t="s">
        <v>378</v>
      </c>
      <c r="C200" s="17" t="s">
        <v>222</v>
      </c>
      <c r="D200" s="55" t="str">
        <f>[2]Planilha1!G201</f>
        <v>Cabo telefônico secundário de distribuição CTP-APL, com 20 pares de 0,50 mm, para rede externa</v>
      </c>
      <c r="E200" s="1">
        <v>100</v>
      </c>
      <c r="F200" s="56" t="str">
        <f>[2]Planilha1!I201</f>
        <v>M</v>
      </c>
      <c r="G200" s="60"/>
      <c r="H200" s="59"/>
      <c r="I200" s="59">
        <f t="shared" si="15"/>
        <v>0</v>
      </c>
      <c r="J200" s="34"/>
    </row>
    <row r="201" spans="1:10" ht="32.25" outlineLevel="1" thickBot="1" x14ac:dyDescent="0.3">
      <c r="A201" s="1" t="s">
        <v>295</v>
      </c>
      <c r="B201" s="72" t="s">
        <v>379</v>
      </c>
      <c r="C201" s="17" t="s">
        <v>223</v>
      </c>
      <c r="D201" s="55" t="str">
        <f>[2]Planilha1!G202</f>
        <v>Cabo telefônico secundário de distribuição CTP-APL, com 50 pares de 0,50 mm, para rede externa</v>
      </c>
      <c r="E201" s="1">
        <v>80</v>
      </c>
      <c r="F201" s="56" t="str">
        <f>[2]Planilha1!I202</f>
        <v>M</v>
      </c>
      <c r="G201" s="60"/>
      <c r="H201" s="59"/>
      <c r="I201" s="59">
        <f t="shared" si="15"/>
        <v>0</v>
      </c>
      <c r="J201" s="34"/>
    </row>
    <row r="202" spans="1:10" ht="32.25" outlineLevel="1" thickBot="1" x14ac:dyDescent="0.3">
      <c r="A202" s="1" t="s">
        <v>295</v>
      </c>
      <c r="B202" s="72" t="s">
        <v>380</v>
      </c>
      <c r="C202" s="17" t="s">
        <v>224</v>
      </c>
      <c r="D202" s="55" t="str">
        <f>[2]Planilha1!G203</f>
        <v>Cabo telefônico secundário de distribuição CTP-APL, com 100 pares de 0,50 mm, para rede externa</v>
      </c>
      <c r="E202" s="1">
        <v>60</v>
      </c>
      <c r="F202" s="56" t="str">
        <f>[2]Planilha1!I203</f>
        <v>M</v>
      </c>
      <c r="G202" s="60"/>
      <c r="H202" s="59"/>
      <c r="I202" s="59">
        <f t="shared" si="15"/>
        <v>0</v>
      </c>
      <c r="J202" s="34"/>
    </row>
    <row r="203" spans="1:10" ht="32.25" outlineLevel="1" thickBot="1" x14ac:dyDescent="0.3">
      <c r="A203" s="1" t="s">
        <v>295</v>
      </c>
      <c r="B203" s="72" t="s">
        <v>381</v>
      </c>
      <c r="C203" s="17" t="s">
        <v>225</v>
      </c>
      <c r="D203" s="55" t="str">
        <f>[2]Planilha1!G204</f>
        <v>Cabo telefônico secundário de distribuição CTP-APL-G, com 10 pares de 0,50 mm, para rede subterrânea</v>
      </c>
      <c r="E203" s="1">
        <v>100</v>
      </c>
      <c r="F203" s="56" t="str">
        <f>[2]Planilha1!I204</f>
        <v>M</v>
      </c>
      <c r="G203" s="60"/>
      <c r="H203" s="59"/>
      <c r="I203" s="59">
        <f t="shared" si="15"/>
        <v>0</v>
      </c>
      <c r="J203" s="34"/>
    </row>
    <row r="204" spans="1:10" ht="32.25" outlineLevel="1" thickBot="1" x14ac:dyDescent="0.3">
      <c r="A204" s="1" t="s">
        <v>295</v>
      </c>
      <c r="B204" s="72" t="s">
        <v>382</v>
      </c>
      <c r="C204" s="17" t="s">
        <v>226</v>
      </c>
      <c r="D204" s="55" t="str">
        <f>[2]Planilha1!G205</f>
        <v>Cabo telefônico secundário de distribuição CTP-APL-G, com 20 pares de 0,50 mm, para rede subterrânea</v>
      </c>
      <c r="E204" s="1">
        <v>100</v>
      </c>
      <c r="F204" s="56" t="str">
        <f>[2]Planilha1!I205</f>
        <v>M</v>
      </c>
      <c r="G204" s="60"/>
      <c r="H204" s="59"/>
      <c r="I204" s="59">
        <f t="shared" si="15"/>
        <v>0</v>
      </c>
      <c r="J204" s="34"/>
    </row>
    <row r="205" spans="1:10" ht="32.25" outlineLevel="1" thickBot="1" x14ac:dyDescent="0.3">
      <c r="A205" s="1" t="s">
        <v>295</v>
      </c>
      <c r="B205" s="72" t="s">
        <v>383</v>
      </c>
      <c r="C205" s="17" t="s">
        <v>227</v>
      </c>
      <c r="D205" s="55" t="str">
        <f>[2]Planilha1!G206</f>
        <v>Cabo telefônico secundário de distribuição CTP-APL-G, com 50 pares de 0,50 mm, para rede subterrânea</v>
      </c>
      <c r="E205" s="1">
        <v>100</v>
      </c>
      <c r="F205" s="56" t="str">
        <f>[2]Planilha1!I206</f>
        <v>M</v>
      </c>
      <c r="G205" s="60"/>
      <c r="H205" s="59"/>
      <c r="I205" s="59">
        <f t="shared" si="15"/>
        <v>0</v>
      </c>
      <c r="J205" s="34"/>
    </row>
    <row r="206" spans="1:10" ht="32.25" outlineLevel="1" thickBot="1" x14ac:dyDescent="0.3">
      <c r="A206" s="1" t="s">
        <v>295</v>
      </c>
      <c r="B206" s="72" t="s">
        <v>384</v>
      </c>
      <c r="C206" s="17" t="s">
        <v>228</v>
      </c>
      <c r="D206" s="55" t="str">
        <f>[2]Planilha1!G207</f>
        <v>Cabo telefônico secundário de distribuição CTP-APL, com 10 pares de 0,65 mm, para rede externa</v>
      </c>
      <c r="E206" s="1">
        <v>100</v>
      </c>
      <c r="F206" s="56" t="str">
        <f>[2]Planilha1!I207</f>
        <v>M</v>
      </c>
      <c r="G206" s="60"/>
      <c r="H206" s="59"/>
      <c r="I206" s="59">
        <f t="shared" si="15"/>
        <v>0</v>
      </c>
      <c r="J206" s="34"/>
    </row>
    <row r="207" spans="1:10" ht="32.25" outlineLevel="1" thickBot="1" x14ac:dyDescent="0.3">
      <c r="A207" s="1" t="s">
        <v>295</v>
      </c>
      <c r="B207" s="72" t="s">
        <v>385</v>
      </c>
      <c r="C207" s="17" t="s">
        <v>229</v>
      </c>
      <c r="D207" s="55" t="str">
        <f>[2]Planilha1!G208</f>
        <v>Cabo telefônico secundário de distribuição CTP-APL, com 20 pares de 0,65 mm, para rede externa</v>
      </c>
      <c r="E207" s="1">
        <v>100</v>
      </c>
      <c r="F207" s="56" t="str">
        <f>[2]Planilha1!I208</f>
        <v>M</v>
      </c>
      <c r="G207" s="60"/>
      <c r="H207" s="59"/>
      <c r="I207" s="59">
        <f t="shared" si="15"/>
        <v>0</v>
      </c>
      <c r="J207" s="34"/>
    </row>
    <row r="208" spans="1:10" ht="32.25" outlineLevel="1" thickBot="1" x14ac:dyDescent="0.3">
      <c r="A208" s="1" t="s">
        <v>295</v>
      </c>
      <c r="B208" s="72" t="s">
        <v>386</v>
      </c>
      <c r="C208" s="17" t="s">
        <v>230</v>
      </c>
      <c r="D208" s="55" t="str">
        <f>[2]Planilha1!G209</f>
        <v>Cabo telefônico secundário de distribuição CTP-APL, com 50 pares de 0,65 mm, para rede externa</v>
      </c>
      <c r="E208" s="1">
        <v>80</v>
      </c>
      <c r="F208" s="56" t="str">
        <f>[2]Planilha1!I209</f>
        <v>M</v>
      </c>
      <c r="G208" s="60"/>
      <c r="H208" s="59"/>
      <c r="I208" s="59">
        <f t="shared" si="15"/>
        <v>0</v>
      </c>
      <c r="J208" s="34"/>
    </row>
    <row r="209" spans="1:10" ht="32.25" outlineLevel="1" thickBot="1" x14ac:dyDescent="0.3">
      <c r="A209" s="1" t="str">
        <f t="shared" ref="A209:A214" si="16">$A$82</f>
        <v>SINAPI</v>
      </c>
      <c r="B209" s="72">
        <v>100556</v>
      </c>
      <c r="C209" s="17" t="s">
        <v>231</v>
      </c>
      <c r="D209" s="55" t="str">
        <f>[2]Planilha1!G210</f>
        <v>Caixa de passagem para telefone 15x15x10cm (sobrepor), fornecimento e instalacao. Af_11/2019</v>
      </c>
      <c r="E209" s="1">
        <v>10</v>
      </c>
      <c r="F209" s="56" t="str">
        <f>[2]Planilha1!I210</f>
        <v>UN</v>
      </c>
      <c r="G209" s="60"/>
      <c r="H209" s="59"/>
      <c r="I209" s="59">
        <f t="shared" si="15"/>
        <v>0</v>
      </c>
      <c r="J209" s="34"/>
    </row>
    <row r="210" spans="1:10" ht="32.25" outlineLevel="1" thickBot="1" x14ac:dyDescent="0.3">
      <c r="A210" s="1" t="str">
        <f t="shared" si="16"/>
        <v>SINAPI</v>
      </c>
      <c r="B210" s="72">
        <v>100557</v>
      </c>
      <c r="C210" s="17" t="s">
        <v>232</v>
      </c>
      <c r="D210" s="55" t="str">
        <f>[2]Planilha1!G211</f>
        <v>Caixa de passagem para telefone 80x80x15cm (sobrepor) fornecimento e instalacao. Af_11/2019</v>
      </c>
      <c r="E210" s="1">
        <v>10</v>
      </c>
      <c r="F210" s="56" t="str">
        <f>[2]Planilha1!I211</f>
        <v>UN</v>
      </c>
      <c r="G210" s="60"/>
      <c r="H210" s="59"/>
      <c r="I210" s="59">
        <f t="shared" si="15"/>
        <v>0</v>
      </c>
      <c r="J210" s="34"/>
    </row>
    <row r="211" spans="1:10" ht="32.25" outlineLevel="1" thickBot="1" x14ac:dyDescent="0.3">
      <c r="A211" s="1" t="str">
        <f t="shared" si="16"/>
        <v>SINAPI</v>
      </c>
      <c r="B211" s="72">
        <v>100560</v>
      </c>
      <c r="C211" s="17" t="s">
        <v>233</v>
      </c>
      <c r="D211" s="55" t="str">
        <f>[2]Planilha1!G212</f>
        <v>Quadro de distribuição para telefone n.2, 20x20x12cm em chapa metalica, de embutir, sem acessorios, padrão telebras, fornecimento e instalação. Af_11/2019</v>
      </c>
      <c r="E211" s="1">
        <v>10</v>
      </c>
      <c r="F211" s="56" t="str">
        <f>[2]Planilha1!I212</f>
        <v>UN</v>
      </c>
      <c r="G211" s="60"/>
      <c r="H211" s="59"/>
      <c r="I211" s="59">
        <f t="shared" si="15"/>
        <v>0</v>
      </c>
      <c r="J211" s="34"/>
    </row>
    <row r="212" spans="1:10" ht="32.25" outlineLevel="1" thickBot="1" x14ac:dyDescent="0.3">
      <c r="A212" s="1" t="str">
        <f t="shared" si="16"/>
        <v>SINAPI</v>
      </c>
      <c r="B212" s="72">
        <v>100563</v>
      </c>
      <c r="C212" s="17" t="s">
        <v>234</v>
      </c>
      <c r="D212" s="55" t="str">
        <f>[2]Planilha1!G213</f>
        <v>Quadro de distribuição para telefone n.5, 80x80x12cm em chapa metalica, sem acessorios, padrao telebras, fornecimento e instalação Af_11/2019</v>
      </c>
      <c r="E212" s="1">
        <v>10</v>
      </c>
      <c r="F212" s="56" t="str">
        <f>[2]Planilha1!I213</f>
        <v>UN</v>
      </c>
      <c r="G212" s="60"/>
      <c r="H212" s="59"/>
      <c r="I212" s="59">
        <f t="shared" si="15"/>
        <v>0</v>
      </c>
      <c r="J212" s="34"/>
    </row>
    <row r="213" spans="1:10" ht="32.25" outlineLevel="1" thickBot="1" x14ac:dyDescent="0.3">
      <c r="A213" s="1" t="str">
        <f t="shared" si="16"/>
        <v>SINAPI</v>
      </c>
      <c r="B213" s="72">
        <v>101795</v>
      </c>
      <c r="C213" s="17" t="s">
        <v>235</v>
      </c>
      <c r="D213" s="55" t="str">
        <f>[2]Planilha1!G214</f>
        <v>Caixa enterrada para instalações telefônicas tipo r1, em alvenaria comblocos de concreto, dimensões internas: 0,35x0,60x0,60 m, excluindo tampão. Af_12/2020</v>
      </c>
      <c r="E213" s="1">
        <v>5</v>
      </c>
      <c r="F213" s="56" t="str">
        <f>[2]Planilha1!I214</f>
        <v>UN</v>
      </c>
      <c r="G213" s="60"/>
      <c r="H213" s="59"/>
      <c r="I213" s="59">
        <f t="shared" si="15"/>
        <v>0</v>
      </c>
      <c r="J213" s="34"/>
    </row>
    <row r="214" spans="1:10" ht="32.25" outlineLevel="1" thickBot="1" x14ac:dyDescent="0.3">
      <c r="A214" s="1" t="str">
        <f t="shared" si="16"/>
        <v>SINAPI</v>
      </c>
      <c r="B214" s="72">
        <v>101798</v>
      </c>
      <c r="C214" s="17" t="s">
        <v>236</v>
      </c>
      <c r="D214" s="55" t="str">
        <f>[2]Planilha1!G215</f>
        <v>Tampa para caixa tipo r1, em ferro fundido, dimensões internas: 0,40 x0,60 m - fornecimento e instalação. Af_12/2020</v>
      </c>
      <c r="E214" s="1">
        <v>5</v>
      </c>
      <c r="F214" s="56" t="str">
        <f>[2]Planilha1!I215</f>
        <v>UN</v>
      </c>
      <c r="G214" s="60"/>
      <c r="H214" s="59"/>
      <c r="I214" s="59">
        <f t="shared" si="15"/>
        <v>0</v>
      </c>
      <c r="J214" s="34"/>
    </row>
    <row r="215" spans="1:10" ht="16.5" outlineLevel="1" thickBot="1" x14ac:dyDescent="0.3">
      <c r="A215" s="1" t="s">
        <v>295</v>
      </c>
      <c r="B215" s="72" t="s">
        <v>387</v>
      </c>
      <c r="C215" s="17" t="s">
        <v>237</v>
      </c>
      <c r="D215" s="55" t="str">
        <f>[2]Planilha1!G216</f>
        <v>Tomada para telefone 4p, padrão telebrás, com placa</v>
      </c>
      <c r="E215" s="1">
        <v>100</v>
      </c>
      <c r="F215" s="56" t="str">
        <f>[2]Planilha1!I216</f>
        <v>CJ</v>
      </c>
      <c r="G215" s="60"/>
      <c r="H215" s="59"/>
      <c r="I215" s="59">
        <f t="shared" si="15"/>
        <v>0</v>
      </c>
      <c r="J215" s="34"/>
    </row>
    <row r="216" spans="1:10" ht="16.5" outlineLevel="1" thickBot="1" x14ac:dyDescent="0.3">
      <c r="A216" s="1" t="s">
        <v>295</v>
      </c>
      <c r="B216" s="72" t="s">
        <v>388</v>
      </c>
      <c r="C216" s="17" t="s">
        <v>238</v>
      </c>
      <c r="D216" s="55" t="str">
        <f>[2]Planilha1!G217</f>
        <v>Tomada rj 11 para telefone, sem placa</v>
      </c>
      <c r="E216" s="1">
        <v>100</v>
      </c>
      <c r="F216" s="56" t="str">
        <f>[2]Planilha1!I217</f>
        <v>UN</v>
      </c>
      <c r="G216" s="60"/>
      <c r="H216" s="59"/>
      <c r="I216" s="59">
        <f t="shared" si="15"/>
        <v>0</v>
      </c>
      <c r="J216" s="34"/>
    </row>
    <row r="217" spans="1:10" ht="16.5" outlineLevel="1" thickBot="1" x14ac:dyDescent="0.3">
      <c r="A217" s="1" t="s">
        <v>295</v>
      </c>
      <c r="B217" s="72" t="s">
        <v>389</v>
      </c>
      <c r="C217" s="17" t="s">
        <v>239</v>
      </c>
      <c r="D217" s="55" t="str">
        <f>[2]Planilha1!G218</f>
        <v>Central de pabx para 2 linhas e 8 ramais</v>
      </c>
      <c r="E217" s="1">
        <v>5</v>
      </c>
      <c r="F217" s="56" t="str">
        <f>[2]Planilha1!I218</f>
        <v>UN</v>
      </c>
      <c r="G217" s="60"/>
      <c r="H217" s="59"/>
      <c r="I217" s="59">
        <f t="shared" si="15"/>
        <v>0</v>
      </c>
      <c r="J217" s="34"/>
    </row>
    <row r="218" spans="1:10" ht="32.25" outlineLevel="1" thickBot="1" x14ac:dyDescent="0.3">
      <c r="A218" s="1" t="s">
        <v>295</v>
      </c>
      <c r="B218" s="72" t="s">
        <v>390</v>
      </c>
      <c r="C218" s="17" t="s">
        <v>240</v>
      </c>
      <c r="D218" s="55" t="str">
        <f>[2]Planilha1!G219</f>
        <v>Central pabx híbrida de telefonia para 8 linhas tronco e 24 a 32 ramais digital e analógico</v>
      </c>
      <c r="E218" s="1">
        <v>1</v>
      </c>
      <c r="F218" s="56" t="str">
        <f>[2]Planilha1!I219</f>
        <v>CJ</v>
      </c>
      <c r="G218" s="60"/>
      <c r="H218" s="59"/>
      <c r="I218" s="59">
        <f t="shared" si="15"/>
        <v>0</v>
      </c>
      <c r="J218" s="34"/>
    </row>
    <row r="219" spans="1:10" ht="16.5" outlineLevel="1" thickBot="1" x14ac:dyDescent="0.3">
      <c r="A219" s="1" t="s">
        <v>295</v>
      </c>
      <c r="B219" s="72" t="s">
        <v>391</v>
      </c>
      <c r="C219" s="17" t="s">
        <v>241</v>
      </c>
      <c r="D219" s="55" t="str">
        <f>[2]Planilha1!G220</f>
        <v>Cabo coaxial tipo rg 6</v>
      </c>
      <c r="E219" s="1">
        <v>100</v>
      </c>
      <c r="F219" s="56" t="str">
        <f>[2]Planilha1!I220</f>
        <v>M</v>
      </c>
      <c r="G219" s="60"/>
      <c r="H219" s="59"/>
      <c r="I219" s="59">
        <f t="shared" si="15"/>
        <v>0</v>
      </c>
      <c r="J219" s="34"/>
    </row>
    <row r="220" spans="1:10" ht="16.5" outlineLevel="1" thickBot="1" x14ac:dyDescent="0.3">
      <c r="A220" s="1" t="s">
        <v>295</v>
      </c>
      <c r="B220" s="72" t="s">
        <v>392</v>
      </c>
      <c r="C220" s="17" t="s">
        <v>242</v>
      </c>
      <c r="D220" s="55" t="str">
        <f>[2]Planilha1!G221</f>
        <v>Cabo coaxial tipo rg 11</v>
      </c>
      <c r="E220" s="1">
        <v>100</v>
      </c>
      <c r="F220" s="56" t="str">
        <f>[2]Planilha1!I221</f>
        <v>M</v>
      </c>
      <c r="G220" s="60"/>
      <c r="H220" s="59"/>
      <c r="I220" s="59">
        <f t="shared" si="15"/>
        <v>0</v>
      </c>
      <c r="J220" s="34"/>
    </row>
    <row r="221" spans="1:10" ht="16.5" outlineLevel="1" thickBot="1" x14ac:dyDescent="0.3">
      <c r="A221" s="1" t="s">
        <v>295</v>
      </c>
      <c r="B221" s="72" t="s">
        <v>341</v>
      </c>
      <c r="C221" s="17" t="s">
        <v>243</v>
      </c>
      <c r="D221" s="55" t="str">
        <f>[2]Planilha1!G222</f>
        <v>Cabo coaxial tipo rg 59</v>
      </c>
      <c r="E221" s="1">
        <v>100</v>
      </c>
      <c r="F221" s="56" t="str">
        <f>[2]Planilha1!I222</f>
        <v>M</v>
      </c>
      <c r="G221" s="60"/>
      <c r="H221" s="59"/>
      <c r="I221" s="59">
        <f t="shared" si="15"/>
        <v>0</v>
      </c>
      <c r="J221" s="34"/>
    </row>
    <row r="222" spans="1:10" ht="16.5" outlineLevel="1" thickBot="1" x14ac:dyDescent="0.3">
      <c r="A222" s="1" t="s">
        <v>295</v>
      </c>
      <c r="B222" s="72" t="s">
        <v>393</v>
      </c>
      <c r="C222" s="17" t="s">
        <v>244</v>
      </c>
      <c r="D222" s="55" t="str">
        <f>[2]Planilha1!G223</f>
        <v>Cabo coaxial tipo rgc 6</v>
      </c>
      <c r="E222" s="1">
        <v>100</v>
      </c>
      <c r="F222" s="56" t="str">
        <f>[2]Planilha1!I223</f>
        <v>M</v>
      </c>
      <c r="G222" s="60"/>
      <c r="H222" s="59"/>
      <c r="I222" s="59">
        <f t="shared" si="15"/>
        <v>0</v>
      </c>
      <c r="J222" s="34"/>
    </row>
    <row r="223" spans="1:10" ht="16.5" outlineLevel="1" thickBot="1" x14ac:dyDescent="0.3">
      <c r="A223" s="1" t="s">
        <v>295</v>
      </c>
      <c r="B223" s="72" t="s">
        <v>394</v>
      </c>
      <c r="C223" s="17" t="s">
        <v>245</v>
      </c>
      <c r="D223" s="55" t="str">
        <f>[2]Planilha1!G224</f>
        <v>Cabo coaxial tipo rgc 59</v>
      </c>
      <c r="E223" s="1">
        <v>100</v>
      </c>
      <c r="F223" s="56" t="str">
        <f>[2]Planilha1!I224</f>
        <v>M</v>
      </c>
      <c r="G223" s="60"/>
      <c r="H223" s="59"/>
      <c r="I223" s="59">
        <f t="shared" si="15"/>
        <v>0</v>
      </c>
      <c r="J223" s="34"/>
    </row>
    <row r="224" spans="1:10" ht="16.5" outlineLevel="1" thickBot="1" x14ac:dyDescent="0.3">
      <c r="A224" s="1" t="s">
        <v>295</v>
      </c>
      <c r="B224" s="72" t="s">
        <v>395</v>
      </c>
      <c r="C224" s="17" t="s">
        <v>246</v>
      </c>
      <c r="D224" s="55" t="str">
        <f>[2]Planilha1!G225</f>
        <v>Cabo para rede u/utp 23 awg com 4 pares - categoria 6a</v>
      </c>
      <c r="E224" s="1">
        <v>150</v>
      </c>
      <c r="F224" s="56" t="str">
        <f>[2]Planilha1!I225</f>
        <v>M</v>
      </c>
      <c r="G224" s="60"/>
      <c r="H224" s="59"/>
      <c r="I224" s="59">
        <f t="shared" si="15"/>
        <v>0</v>
      </c>
      <c r="J224" s="34"/>
    </row>
    <row r="225" spans="1:10" ht="16.5" outlineLevel="1" thickBot="1" x14ac:dyDescent="0.3">
      <c r="A225" s="1" t="s">
        <v>295</v>
      </c>
      <c r="B225" s="72" t="s">
        <v>396</v>
      </c>
      <c r="C225" s="17" t="s">
        <v>247</v>
      </c>
      <c r="D225" s="55" t="str">
        <f>[2]Planilha1!G226</f>
        <v>Cabo para rede 24 awg com 4 pares, categoria 6</v>
      </c>
      <c r="E225" s="1">
        <v>150</v>
      </c>
      <c r="F225" s="56" t="str">
        <f>[2]Planilha1!I226</f>
        <v>M</v>
      </c>
      <c r="G225" s="60"/>
      <c r="H225" s="59"/>
      <c r="I225" s="59">
        <f t="shared" si="15"/>
        <v>0</v>
      </c>
      <c r="J225" s="34"/>
    </row>
    <row r="226" spans="1:10" ht="16.5" outlineLevel="1" thickBot="1" x14ac:dyDescent="0.3">
      <c r="A226" s="1" t="s">
        <v>295</v>
      </c>
      <c r="B226" s="72" t="s">
        <v>397</v>
      </c>
      <c r="C226" s="17" t="s">
        <v>248</v>
      </c>
      <c r="D226" s="55" t="str">
        <f>[2]Planilha1!G227</f>
        <v>Cabo óptico de terminação, 2 fibras, 50/125 μm - uso interno/externo</v>
      </c>
      <c r="E226" s="1">
        <v>150</v>
      </c>
      <c r="F226" s="56" t="str">
        <f>[2]Planilha1!I227</f>
        <v>M</v>
      </c>
      <c r="G226" s="60"/>
      <c r="H226" s="59"/>
      <c r="I226" s="59">
        <f t="shared" si="15"/>
        <v>0</v>
      </c>
      <c r="J226" s="34"/>
    </row>
    <row r="227" spans="1:10" ht="16.5" outlineLevel="1" thickBot="1" x14ac:dyDescent="0.3">
      <c r="A227" s="1" t="s">
        <v>295</v>
      </c>
      <c r="B227" s="72" t="s">
        <v>398</v>
      </c>
      <c r="C227" s="17" t="s">
        <v>249</v>
      </c>
      <c r="D227" s="55" t="str">
        <f>[2]Planilha1!G228</f>
        <v>Cabo óptico multimodo, 4 fibras, 50/125 μm - uso interno/externo</v>
      </c>
      <c r="E227" s="1">
        <v>150</v>
      </c>
      <c r="F227" s="56" t="str">
        <f>[2]Planilha1!I228</f>
        <v>M</v>
      </c>
      <c r="G227" s="60"/>
      <c r="H227" s="59"/>
      <c r="I227" s="59">
        <f t="shared" si="15"/>
        <v>0</v>
      </c>
      <c r="J227" s="34"/>
    </row>
    <row r="228" spans="1:10" ht="16.5" outlineLevel="1" thickBot="1" x14ac:dyDescent="0.3">
      <c r="A228" s="1" t="s">
        <v>295</v>
      </c>
      <c r="B228" s="72" t="s">
        <v>399</v>
      </c>
      <c r="C228" s="17" t="s">
        <v>250</v>
      </c>
      <c r="D228" s="55" t="str">
        <f>[2]Planilha1!G229</f>
        <v>Cabo óptico multimodo, 6 fibras, 50/125 μm - uso interno/externo</v>
      </c>
      <c r="E228" s="1">
        <v>100</v>
      </c>
      <c r="F228" s="56" t="str">
        <f>[2]Planilha1!I229</f>
        <v>M</v>
      </c>
      <c r="G228" s="60"/>
      <c r="H228" s="59"/>
      <c r="I228" s="59">
        <f t="shared" si="15"/>
        <v>0</v>
      </c>
      <c r="J228" s="34"/>
    </row>
    <row r="229" spans="1:10" ht="16.5" outlineLevel="1" thickBot="1" x14ac:dyDescent="0.3">
      <c r="A229" s="1" t="s">
        <v>295</v>
      </c>
      <c r="B229" s="72" t="s">
        <v>400</v>
      </c>
      <c r="C229" s="17" t="s">
        <v>251</v>
      </c>
      <c r="D229" s="55" t="str">
        <f>[2]Planilha1!G230</f>
        <v>Cabo torcido flexível de 2 x 2,5 mm², isolação em pvc antichama</v>
      </c>
      <c r="E229" s="1">
        <v>100</v>
      </c>
      <c r="F229" s="56" t="str">
        <f>[2]Planilha1!I230</f>
        <v>M</v>
      </c>
      <c r="G229" s="60"/>
      <c r="H229" s="59"/>
      <c r="I229" s="59">
        <f t="shared" si="15"/>
        <v>0</v>
      </c>
      <c r="J229" s="34"/>
    </row>
    <row r="230" spans="1:10" ht="16.5" outlineLevel="1" thickBot="1" x14ac:dyDescent="0.3">
      <c r="A230" s="1" t="s">
        <v>295</v>
      </c>
      <c r="B230" s="72" t="s">
        <v>401</v>
      </c>
      <c r="C230" s="17" t="s">
        <v>252</v>
      </c>
      <c r="D230" s="55" t="str">
        <f>[2]Planilha1!G231</f>
        <v>Tomada rj 45 para rede de dados, com placa</v>
      </c>
      <c r="E230" s="1">
        <v>60</v>
      </c>
      <c r="F230" s="56" t="str">
        <f>[2]Planilha1!I231</f>
        <v>UN</v>
      </c>
      <c r="G230" s="60"/>
      <c r="H230" s="59"/>
      <c r="I230" s="59">
        <f t="shared" si="15"/>
        <v>0</v>
      </c>
      <c r="J230" s="34"/>
    </row>
    <row r="231" spans="1:10" ht="32.25" outlineLevel="1" thickBot="1" x14ac:dyDescent="0.3">
      <c r="A231" s="1" t="s">
        <v>295</v>
      </c>
      <c r="B231" s="72" t="s">
        <v>426</v>
      </c>
      <c r="C231" s="17" t="s">
        <v>253</v>
      </c>
      <c r="D231" s="55" t="s">
        <v>424</v>
      </c>
      <c r="E231" s="1">
        <v>2</v>
      </c>
      <c r="F231" s="56" t="s">
        <v>24</v>
      </c>
      <c r="G231" s="60"/>
      <c r="H231" s="59"/>
      <c r="I231" s="59">
        <f t="shared" si="15"/>
        <v>0</v>
      </c>
      <c r="J231" s="34"/>
    </row>
    <row r="232" spans="1:10" ht="32.25" outlineLevel="1" thickBot="1" x14ac:dyDescent="0.3">
      <c r="A232" s="1" t="s">
        <v>295</v>
      </c>
      <c r="B232" s="72" t="s">
        <v>427</v>
      </c>
      <c r="C232" s="17" t="s">
        <v>254</v>
      </c>
      <c r="D232" s="55" t="s">
        <v>425</v>
      </c>
      <c r="E232" s="1">
        <v>2</v>
      </c>
      <c r="F232" s="1" t="s">
        <v>24</v>
      </c>
      <c r="G232" s="60"/>
      <c r="H232" s="59"/>
      <c r="I232" s="59">
        <f t="shared" si="15"/>
        <v>0</v>
      </c>
      <c r="J232" s="34"/>
    </row>
    <row r="233" spans="1:10" ht="16.5" outlineLevel="1" thickBot="1" x14ac:dyDescent="0.3">
      <c r="A233" s="1" t="s">
        <v>295</v>
      </c>
      <c r="B233" s="72" t="s">
        <v>430</v>
      </c>
      <c r="C233" s="17" t="s">
        <v>255</v>
      </c>
      <c r="D233" s="55" t="s">
        <v>428</v>
      </c>
      <c r="E233" s="1">
        <v>4</v>
      </c>
      <c r="F233" s="56" t="s">
        <v>429</v>
      </c>
      <c r="G233" s="60"/>
      <c r="H233" s="59"/>
      <c r="I233" s="59">
        <f t="shared" si="15"/>
        <v>0</v>
      </c>
      <c r="J233" s="34"/>
    </row>
    <row r="234" spans="1:10" ht="32.25" outlineLevel="1" thickBot="1" x14ac:dyDescent="0.3">
      <c r="A234" s="1" t="s">
        <v>295</v>
      </c>
      <c r="B234" s="72" t="s">
        <v>435</v>
      </c>
      <c r="C234" s="17" t="s">
        <v>256</v>
      </c>
      <c r="D234" s="55" t="s">
        <v>431</v>
      </c>
      <c r="E234" s="1">
        <v>3</v>
      </c>
      <c r="F234" s="56" t="s">
        <v>439</v>
      </c>
      <c r="G234" s="60"/>
      <c r="H234" s="59"/>
      <c r="I234" s="59">
        <f t="shared" si="15"/>
        <v>0</v>
      </c>
      <c r="J234" s="34"/>
    </row>
    <row r="235" spans="1:10" ht="32.25" outlineLevel="1" thickBot="1" x14ac:dyDescent="0.3">
      <c r="A235" s="1" t="s">
        <v>295</v>
      </c>
      <c r="B235" s="72" t="s">
        <v>436</v>
      </c>
      <c r="C235" s="17" t="s">
        <v>257</v>
      </c>
      <c r="D235" s="55" t="s">
        <v>432</v>
      </c>
      <c r="E235" s="1">
        <v>3</v>
      </c>
      <c r="F235" s="56" t="s">
        <v>439</v>
      </c>
      <c r="G235" s="60"/>
      <c r="H235" s="59"/>
      <c r="I235" s="59">
        <f t="shared" si="15"/>
        <v>0</v>
      </c>
      <c r="J235" s="34"/>
    </row>
    <row r="236" spans="1:10" ht="32.25" outlineLevel="1" thickBot="1" x14ac:dyDescent="0.3">
      <c r="A236" s="1" t="s">
        <v>295</v>
      </c>
      <c r="B236" s="72" t="s">
        <v>437</v>
      </c>
      <c r="C236" s="17" t="s">
        <v>258</v>
      </c>
      <c r="D236" s="55" t="s">
        <v>433</v>
      </c>
      <c r="E236" s="1">
        <v>3</v>
      </c>
      <c r="F236" s="56" t="s">
        <v>439</v>
      </c>
      <c r="G236" s="60"/>
      <c r="H236" s="59"/>
      <c r="I236" s="59">
        <f t="shared" si="15"/>
        <v>0</v>
      </c>
      <c r="J236" s="34"/>
    </row>
    <row r="237" spans="1:10" ht="32.25" outlineLevel="1" thickBot="1" x14ac:dyDescent="0.3">
      <c r="A237" s="1" t="s">
        <v>295</v>
      </c>
      <c r="B237" s="72" t="s">
        <v>438</v>
      </c>
      <c r="C237" s="17" t="s">
        <v>259</v>
      </c>
      <c r="D237" s="55" t="s">
        <v>434</v>
      </c>
      <c r="E237" s="1">
        <v>3</v>
      </c>
      <c r="F237" s="56" t="s">
        <v>439</v>
      </c>
      <c r="G237" s="60"/>
      <c r="H237" s="59"/>
      <c r="I237" s="59">
        <f t="shared" si="15"/>
        <v>0</v>
      </c>
      <c r="J237" s="34"/>
    </row>
    <row r="238" spans="1:10" ht="32.25" outlineLevel="1" thickBot="1" x14ac:dyDescent="0.3">
      <c r="A238" s="1" t="s">
        <v>295</v>
      </c>
      <c r="B238" s="72" t="s">
        <v>441</v>
      </c>
      <c r="C238" s="17" t="s">
        <v>260</v>
      </c>
      <c r="D238" s="55" t="s">
        <v>440</v>
      </c>
      <c r="E238" s="1">
        <v>50</v>
      </c>
      <c r="F238" s="56" t="s">
        <v>429</v>
      </c>
      <c r="G238" s="60"/>
      <c r="H238" s="59"/>
      <c r="I238" s="59">
        <f t="shared" si="15"/>
        <v>0</v>
      </c>
      <c r="J238" s="34"/>
    </row>
    <row r="239" spans="1:10" ht="32.25" outlineLevel="1" thickBot="1" x14ac:dyDescent="0.3">
      <c r="A239" s="1" t="s">
        <v>294</v>
      </c>
      <c r="B239" s="72">
        <v>104318</v>
      </c>
      <c r="C239" s="17" t="s">
        <v>261</v>
      </c>
      <c r="D239" s="55" t="s">
        <v>442</v>
      </c>
      <c r="E239" s="1">
        <v>50</v>
      </c>
      <c r="F239" s="56" t="s">
        <v>24</v>
      </c>
      <c r="G239" s="60"/>
      <c r="H239" s="59"/>
      <c r="I239" s="59">
        <f>H239*E239</f>
        <v>0</v>
      </c>
      <c r="J239" s="34"/>
    </row>
    <row r="240" spans="1:10" ht="32.25" outlineLevel="1" thickBot="1" x14ac:dyDescent="0.3">
      <c r="A240" s="1" t="s">
        <v>294</v>
      </c>
      <c r="B240" s="72">
        <v>89867</v>
      </c>
      <c r="C240" s="17" t="s">
        <v>262</v>
      </c>
      <c r="D240" s="55" t="s">
        <v>443</v>
      </c>
      <c r="E240" s="1">
        <v>50</v>
      </c>
      <c r="F240" s="56" t="s">
        <v>24</v>
      </c>
      <c r="G240" s="60"/>
      <c r="H240" s="59"/>
      <c r="I240" s="59">
        <f t="shared" ref="I240:I271" si="17">H240*E240</f>
        <v>0</v>
      </c>
      <c r="J240" s="34"/>
    </row>
    <row r="241" spans="1:10" ht="32.25" outlineLevel="1" thickBot="1" x14ac:dyDescent="0.3">
      <c r="A241" s="1" t="s">
        <v>294</v>
      </c>
      <c r="B241" s="72">
        <v>104320</v>
      </c>
      <c r="C241" s="17" t="s">
        <v>263</v>
      </c>
      <c r="D241" s="55" t="s">
        <v>444</v>
      </c>
      <c r="E241" s="1">
        <v>50</v>
      </c>
      <c r="F241" s="56" t="s">
        <v>24</v>
      </c>
      <c r="G241" s="60"/>
      <c r="H241" s="59"/>
      <c r="I241" s="59">
        <f t="shared" si="17"/>
        <v>0</v>
      </c>
      <c r="J241" s="34"/>
    </row>
    <row r="242" spans="1:10" ht="32.25" outlineLevel="1" thickBot="1" x14ac:dyDescent="0.3">
      <c r="A242" s="1" t="s">
        <v>294</v>
      </c>
      <c r="B242" s="72">
        <v>104317</v>
      </c>
      <c r="C242" s="17" t="s">
        <v>264</v>
      </c>
      <c r="D242" s="55" t="s">
        <v>445</v>
      </c>
      <c r="E242" s="1">
        <v>50</v>
      </c>
      <c r="F242" s="56" t="s">
        <v>24</v>
      </c>
      <c r="G242" s="60"/>
      <c r="H242" s="59"/>
      <c r="I242" s="59">
        <f t="shared" si="17"/>
        <v>0</v>
      </c>
      <c r="J242" s="34"/>
    </row>
    <row r="243" spans="1:10" ht="32.25" outlineLevel="1" thickBot="1" x14ac:dyDescent="0.3">
      <c r="A243" s="1" t="s">
        <v>294</v>
      </c>
      <c r="B243" s="72">
        <v>89866</v>
      </c>
      <c r="C243" s="17" t="s">
        <v>265</v>
      </c>
      <c r="D243" s="55" t="s">
        <v>446</v>
      </c>
      <c r="E243" s="1">
        <v>50</v>
      </c>
      <c r="F243" s="56" t="s">
        <v>24</v>
      </c>
      <c r="G243" s="60"/>
      <c r="H243" s="59"/>
      <c r="I243" s="59">
        <f t="shared" si="17"/>
        <v>0</v>
      </c>
      <c r="J243" s="34"/>
    </row>
    <row r="244" spans="1:10" ht="32.25" outlineLevel="1" thickBot="1" x14ac:dyDescent="0.3">
      <c r="A244" s="1" t="s">
        <v>294</v>
      </c>
      <c r="B244" s="72">
        <v>104319</v>
      </c>
      <c r="C244" s="17" t="s">
        <v>266</v>
      </c>
      <c r="D244" s="55" t="s">
        <v>447</v>
      </c>
      <c r="E244" s="1">
        <v>50</v>
      </c>
      <c r="F244" s="56" t="s">
        <v>24</v>
      </c>
      <c r="G244" s="60"/>
      <c r="H244" s="59"/>
      <c r="I244" s="59">
        <f t="shared" si="17"/>
        <v>0</v>
      </c>
      <c r="J244" s="34"/>
    </row>
    <row r="245" spans="1:10" ht="32.25" outlineLevel="1" thickBot="1" x14ac:dyDescent="0.3">
      <c r="A245" s="1" t="s">
        <v>294</v>
      </c>
      <c r="B245" s="72">
        <v>104321</v>
      </c>
      <c r="C245" s="17" t="s">
        <v>267</v>
      </c>
      <c r="D245" s="55" t="s">
        <v>448</v>
      </c>
      <c r="E245" s="1">
        <v>50</v>
      </c>
      <c r="F245" s="56" t="s">
        <v>24</v>
      </c>
      <c r="G245" s="60"/>
      <c r="H245" s="59"/>
      <c r="I245" s="59">
        <f t="shared" si="17"/>
        <v>0</v>
      </c>
      <c r="J245" s="34"/>
    </row>
    <row r="246" spans="1:10" ht="32.25" outlineLevel="1" thickBot="1" x14ac:dyDescent="0.3">
      <c r="A246" s="1" t="s">
        <v>294</v>
      </c>
      <c r="B246" s="72">
        <v>89868</v>
      </c>
      <c r="C246" s="17" t="s">
        <v>268</v>
      </c>
      <c r="D246" s="55" t="s">
        <v>449</v>
      </c>
      <c r="E246" s="1">
        <v>50</v>
      </c>
      <c r="F246" s="56" t="s">
        <v>24</v>
      </c>
      <c r="G246" s="60"/>
      <c r="H246" s="59"/>
      <c r="I246" s="59">
        <f t="shared" si="17"/>
        <v>0</v>
      </c>
      <c r="J246" s="34"/>
    </row>
    <row r="247" spans="1:10" ht="32.25" outlineLevel="1" thickBot="1" x14ac:dyDescent="0.3">
      <c r="A247" s="1" t="s">
        <v>294</v>
      </c>
      <c r="B247" s="72">
        <v>104322</v>
      </c>
      <c r="C247" s="17" t="s">
        <v>269</v>
      </c>
      <c r="D247" s="55" t="s">
        <v>450</v>
      </c>
      <c r="E247" s="1">
        <v>50</v>
      </c>
      <c r="F247" s="56" t="s">
        <v>24</v>
      </c>
      <c r="G247" s="60"/>
      <c r="H247" s="59"/>
      <c r="I247" s="59">
        <f t="shared" si="17"/>
        <v>0</v>
      </c>
      <c r="J247" s="34"/>
    </row>
    <row r="248" spans="1:10" ht="32.25" outlineLevel="1" thickBot="1" x14ac:dyDescent="0.3">
      <c r="A248" s="1" t="s">
        <v>294</v>
      </c>
      <c r="B248" s="72">
        <v>104323</v>
      </c>
      <c r="C248" s="17" t="s">
        <v>270</v>
      </c>
      <c r="D248" s="55" t="s">
        <v>451</v>
      </c>
      <c r="E248" s="1">
        <v>50</v>
      </c>
      <c r="F248" s="56" t="s">
        <v>24</v>
      </c>
      <c r="G248" s="60"/>
      <c r="H248" s="59"/>
      <c r="I248" s="59">
        <f t="shared" si="17"/>
        <v>0</v>
      </c>
      <c r="J248" s="34"/>
    </row>
    <row r="249" spans="1:10" ht="32.25" outlineLevel="1" thickBot="1" x14ac:dyDescent="0.3">
      <c r="A249" s="1" t="s">
        <v>294</v>
      </c>
      <c r="B249" s="72">
        <v>89869</v>
      </c>
      <c r="C249" s="17" t="s">
        <v>271</v>
      </c>
      <c r="D249" s="55" t="s">
        <v>452</v>
      </c>
      <c r="E249" s="1">
        <v>50</v>
      </c>
      <c r="F249" s="56" t="s">
        <v>24</v>
      </c>
      <c r="G249" s="60"/>
      <c r="H249" s="59"/>
      <c r="I249" s="59">
        <f t="shared" si="17"/>
        <v>0</v>
      </c>
      <c r="J249" s="34"/>
    </row>
    <row r="250" spans="1:10" ht="32.25" outlineLevel="1" thickBot="1" x14ac:dyDescent="0.3">
      <c r="A250" s="1" t="s">
        <v>294</v>
      </c>
      <c r="B250" s="72">
        <v>104324</v>
      </c>
      <c r="C250" s="17" t="s">
        <v>272</v>
      </c>
      <c r="D250" s="55" t="s">
        <v>453</v>
      </c>
      <c r="E250" s="1">
        <v>50</v>
      </c>
      <c r="F250" s="56" t="s">
        <v>24</v>
      </c>
      <c r="G250" s="60"/>
      <c r="H250" s="59"/>
      <c r="I250" s="59">
        <f t="shared" si="17"/>
        <v>0</v>
      </c>
      <c r="J250" s="34"/>
    </row>
    <row r="251" spans="1:10" ht="32.25" outlineLevel="1" thickBot="1" x14ac:dyDescent="0.3">
      <c r="A251" s="1" t="s">
        <v>294</v>
      </c>
      <c r="B251" s="72">
        <v>104315</v>
      </c>
      <c r="C251" s="17" t="s">
        <v>273</v>
      </c>
      <c r="D251" s="55" t="s">
        <v>454</v>
      </c>
      <c r="E251" s="1">
        <v>50</v>
      </c>
      <c r="F251" s="56" t="s">
        <v>292</v>
      </c>
      <c r="G251" s="60"/>
      <c r="H251" s="59"/>
      <c r="I251" s="59">
        <f t="shared" si="17"/>
        <v>0</v>
      </c>
      <c r="J251" s="34"/>
    </row>
    <row r="252" spans="1:10" ht="32.25" outlineLevel="1" thickBot="1" x14ac:dyDescent="0.3">
      <c r="A252" s="1" t="s">
        <v>294</v>
      </c>
      <c r="B252" s="72">
        <v>89865</v>
      </c>
      <c r="C252" s="17" t="s">
        <v>274</v>
      </c>
      <c r="D252" s="55" t="s">
        <v>455</v>
      </c>
      <c r="E252" s="1">
        <v>50</v>
      </c>
      <c r="F252" s="56" t="s">
        <v>292</v>
      </c>
      <c r="G252" s="60"/>
      <c r="H252" s="59"/>
      <c r="I252" s="59">
        <f t="shared" si="17"/>
        <v>0</v>
      </c>
      <c r="J252" s="34"/>
    </row>
    <row r="253" spans="1:10" ht="32.25" outlineLevel="1" thickBot="1" x14ac:dyDescent="0.3">
      <c r="A253" s="1" t="s">
        <v>294</v>
      </c>
      <c r="B253" s="72">
        <v>104316</v>
      </c>
      <c r="C253" s="17" t="s">
        <v>275</v>
      </c>
      <c r="D253" s="55" t="s">
        <v>456</v>
      </c>
      <c r="E253" s="1">
        <v>50</v>
      </c>
      <c r="F253" s="56" t="s">
        <v>292</v>
      </c>
      <c r="G253" s="60"/>
      <c r="H253" s="59"/>
      <c r="I253" s="59">
        <f t="shared" si="17"/>
        <v>0</v>
      </c>
      <c r="J253" s="34"/>
    </row>
    <row r="254" spans="1:10" ht="48" outlineLevel="1" thickBot="1" x14ac:dyDescent="0.3">
      <c r="A254" s="1" t="s">
        <v>294</v>
      </c>
      <c r="B254" s="72">
        <v>103291</v>
      </c>
      <c r="C254" s="17" t="s">
        <v>276</v>
      </c>
      <c r="D254" s="55" t="s">
        <v>457</v>
      </c>
      <c r="E254" s="1">
        <v>50</v>
      </c>
      <c r="F254" s="56" t="s">
        <v>292</v>
      </c>
      <c r="G254" s="60"/>
      <c r="H254" s="59"/>
      <c r="I254" s="59">
        <f t="shared" si="17"/>
        <v>0</v>
      </c>
      <c r="J254" s="34"/>
    </row>
    <row r="255" spans="1:10" ht="48" outlineLevel="1" thickBot="1" x14ac:dyDescent="0.3">
      <c r="A255" s="1" t="s">
        <v>294</v>
      </c>
      <c r="B255" s="72">
        <v>103289</v>
      </c>
      <c r="C255" s="17" t="s">
        <v>277</v>
      </c>
      <c r="D255" s="55" t="s">
        <v>458</v>
      </c>
      <c r="E255" s="1">
        <v>50</v>
      </c>
      <c r="F255" s="56" t="s">
        <v>292</v>
      </c>
      <c r="G255" s="60"/>
      <c r="H255" s="59"/>
      <c r="I255" s="59">
        <f t="shared" si="17"/>
        <v>0</v>
      </c>
      <c r="J255" s="34"/>
    </row>
    <row r="256" spans="1:10" ht="48" outlineLevel="1" thickBot="1" x14ac:dyDescent="0.3">
      <c r="A256" s="1" t="s">
        <v>294</v>
      </c>
      <c r="B256" s="72">
        <v>103290</v>
      </c>
      <c r="C256" s="17" t="s">
        <v>278</v>
      </c>
      <c r="D256" s="55" t="s">
        <v>459</v>
      </c>
      <c r="E256" s="1">
        <v>50</v>
      </c>
      <c r="F256" s="56" t="s">
        <v>292</v>
      </c>
      <c r="G256" s="60"/>
      <c r="H256" s="59"/>
      <c r="I256" s="59">
        <f t="shared" si="17"/>
        <v>0</v>
      </c>
      <c r="J256" s="34"/>
    </row>
    <row r="257" spans="1:10" ht="48" outlineLevel="1" thickBot="1" x14ac:dyDescent="0.3">
      <c r="A257" s="1" t="s">
        <v>294</v>
      </c>
      <c r="B257" s="72">
        <v>103292</v>
      </c>
      <c r="C257" s="17" t="s">
        <v>279</v>
      </c>
      <c r="D257" s="55" t="s">
        <v>460</v>
      </c>
      <c r="E257" s="1">
        <v>50</v>
      </c>
      <c r="F257" s="56" t="s">
        <v>292</v>
      </c>
      <c r="G257" s="60"/>
      <c r="H257" s="59"/>
      <c r="I257" s="59">
        <f t="shared" si="17"/>
        <v>0</v>
      </c>
      <c r="J257" s="34"/>
    </row>
    <row r="258" spans="1:10" ht="48" outlineLevel="1" thickBot="1" x14ac:dyDescent="0.3">
      <c r="A258" s="1" t="s">
        <v>294</v>
      </c>
      <c r="B258" s="72">
        <v>97333</v>
      </c>
      <c r="C258" s="17" t="s">
        <v>280</v>
      </c>
      <c r="D258" s="55" t="s">
        <v>461</v>
      </c>
      <c r="E258" s="1">
        <v>50</v>
      </c>
      <c r="F258" s="56" t="s">
        <v>292</v>
      </c>
      <c r="G258" s="60"/>
      <c r="H258" s="59"/>
      <c r="I258" s="59">
        <f t="shared" si="17"/>
        <v>0</v>
      </c>
      <c r="J258" s="34"/>
    </row>
    <row r="259" spans="1:10" ht="48" outlineLevel="1" thickBot="1" x14ac:dyDescent="0.3">
      <c r="A259" s="1" t="s">
        <v>294</v>
      </c>
      <c r="B259" s="72">
        <v>97329</v>
      </c>
      <c r="C259" s="17" t="s">
        <v>281</v>
      </c>
      <c r="D259" s="55" t="s">
        <v>462</v>
      </c>
      <c r="E259" s="1">
        <v>50</v>
      </c>
      <c r="F259" s="56" t="s">
        <v>292</v>
      </c>
      <c r="G259" s="60"/>
      <c r="H259" s="59"/>
      <c r="I259" s="59">
        <f t="shared" si="17"/>
        <v>0</v>
      </c>
      <c r="J259" s="34"/>
    </row>
    <row r="260" spans="1:10" ht="48" outlineLevel="1" thickBot="1" x14ac:dyDescent="0.3">
      <c r="A260" s="1" t="s">
        <v>294</v>
      </c>
      <c r="B260" s="72">
        <v>97331</v>
      </c>
      <c r="C260" s="17" t="s">
        <v>282</v>
      </c>
      <c r="D260" s="55" t="s">
        <v>463</v>
      </c>
      <c r="E260" s="1">
        <v>50</v>
      </c>
      <c r="F260" s="56" t="s">
        <v>292</v>
      </c>
      <c r="G260" s="60"/>
      <c r="H260" s="59"/>
      <c r="I260" s="59">
        <f t="shared" si="17"/>
        <v>0</v>
      </c>
      <c r="J260" s="34"/>
    </row>
    <row r="261" spans="1:10" ht="48" outlineLevel="1" thickBot="1" x14ac:dyDescent="0.3">
      <c r="A261" s="1" t="s">
        <v>294</v>
      </c>
      <c r="B261" s="72">
        <v>97327</v>
      </c>
      <c r="C261" s="17" t="s">
        <v>283</v>
      </c>
      <c r="D261" s="55" t="s">
        <v>464</v>
      </c>
      <c r="E261" s="1">
        <v>50</v>
      </c>
      <c r="F261" s="56" t="s">
        <v>292</v>
      </c>
      <c r="G261" s="60"/>
      <c r="H261" s="59"/>
      <c r="I261" s="59">
        <f t="shared" si="17"/>
        <v>0</v>
      </c>
      <c r="J261" s="34"/>
    </row>
    <row r="262" spans="1:10" ht="48" outlineLevel="1" thickBot="1" x14ac:dyDescent="0.3">
      <c r="A262" s="1" t="s">
        <v>294</v>
      </c>
      <c r="B262" s="72">
        <v>97332</v>
      </c>
      <c r="C262" s="17" t="s">
        <v>284</v>
      </c>
      <c r="D262" s="55" t="s">
        <v>465</v>
      </c>
      <c r="E262" s="1">
        <v>50</v>
      </c>
      <c r="F262" s="56" t="s">
        <v>292</v>
      </c>
      <c r="G262" s="60"/>
      <c r="H262" s="59"/>
      <c r="I262" s="59">
        <f t="shared" si="17"/>
        <v>0</v>
      </c>
      <c r="J262" s="34"/>
    </row>
    <row r="263" spans="1:10" ht="48" outlineLevel="1" thickBot="1" x14ac:dyDescent="0.3">
      <c r="A263" s="1" t="s">
        <v>294</v>
      </c>
      <c r="B263" s="72">
        <v>97328</v>
      </c>
      <c r="C263" s="17" t="s">
        <v>285</v>
      </c>
      <c r="D263" s="55" t="s">
        <v>466</v>
      </c>
      <c r="E263" s="1">
        <v>50</v>
      </c>
      <c r="F263" s="56" t="s">
        <v>292</v>
      </c>
      <c r="G263" s="60"/>
      <c r="H263" s="59"/>
      <c r="I263" s="59">
        <f t="shared" si="17"/>
        <v>0</v>
      </c>
      <c r="J263" s="34"/>
    </row>
    <row r="264" spans="1:10" ht="48" outlineLevel="1" thickBot="1" x14ac:dyDescent="0.3">
      <c r="A264" s="1" t="s">
        <v>294</v>
      </c>
      <c r="B264" s="72">
        <v>97334</v>
      </c>
      <c r="C264" s="17" t="s">
        <v>286</v>
      </c>
      <c r="D264" s="55" t="s">
        <v>467</v>
      </c>
      <c r="E264" s="1">
        <v>50</v>
      </c>
      <c r="F264" s="56" t="s">
        <v>292</v>
      </c>
      <c r="G264" s="60"/>
      <c r="H264" s="59"/>
      <c r="I264" s="59">
        <f t="shared" si="17"/>
        <v>0</v>
      </c>
      <c r="J264" s="34"/>
    </row>
    <row r="265" spans="1:10" ht="48" outlineLevel="1" thickBot="1" x14ac:dyDescent="0.3">
      <c r="A265" s="1" t="s">
        <v>294</v>
      </c>
      <c r="B265" s="72">
        <v>97330</v>
      </c>
      <c r="C265" s="17" t="s">
        <v>287</v>
      </c>
      <c r="D265" s="55" t="s">
        <v>468</v>
      </c>
      <c r="E265" s="1">
        <v>50</v>
      </c>
      <c r="F265" s="56" t="s">
        <v>292</v>
      </c>
      <c r="G265" s="60"/>
      <c r="H265" s="59"/>
      <c r="I265" s="59">
        <f t="shared" si="17"/>
        <v>0</v>
      </c>
      <c r="J265" s="34"/>
    </row>
    <row r="266" spans="1:10" ht="48" outlineLevel="1" thickBot="1" x14ac:dyDescent="0.3">
      <c r="A266" s="1" t="s">
        <v>294</v>
      </c>
      <c r="B266" s="72">
        <v>105002</v>
      </c>
      <c r="C266" s="17" t="s">
        <v>288</v>
      </c>
      <c r="D266" s="55" t="s">
        <v>492</v>
      </c>
      <c r="E266" s="1">
        <v>1</v>
      </c>
      <c r="F266" s="56" t="s">
        <v>24</v>
      </c>
      <c r="G266" s="60"/>
      <c r="H266" s="59"/>
      <c r="I266" s="59">
        <f t="shared" si="17"/>
        <v>0</v>
      </c>
      <c r="J266" s="34"/>
    </row>
    <row r="267" spans="1:10" ht="48" outlineLevel="1" thickBot="1" x14ac:dyDescent="0.3">
      <c r="A267" s="1" t="s">
        <v>294</v>
      </c>
      <c r="B267" s="72">
        <v>105004</v>
      </c>
      <c r="C267" s="17" t="s">
        <v>500</v>
      </c>
      <c r="D267" s="55" t="s">
        <v>493</v>
      </c>
      <c r="E267" s="1">
        <v>5</v>
      </c>
      <c r="F267" s="56" t="s">
        <v>496</v>
      </c>
      <c r="G267" s="60"/>
      <c r="H267" s="59"/>
      <c r="I267" s="59">
        <f t="shared" si="17"/>
        <v>0</v>
      </c>
      <c r="J267" s="34"/>
    </row>
    <row r="268" spans="1:10" ht="48" outlineLevel="1" thickBot="1" x14ac:dyDescent="0.3">
      <c r="A268" s="1" t="s">
        <v>294</v>
      </c>
      <c r="B268" s="72">
        <v>105003</v>
      </c>
      <c r="C268" s="17" t="s">
        <v>501</v>
      </c>
      <c r="D268" s="55" t="s">
        <v>494</v>
      </c>
      <c r="E268" s="1">
        <v>5</v>
      </c>
      <c r="F268" s="56" t="s">
        <v>24</v>
      </c>
      <c r="G268" s="60"/>
      <c r="H268" s="59"/>
      <c r="I268" s="59">
        <f t="shared" si="17"/>
        <v>0</v>
      </c>
      <c r="J268" s="34"/>
    </row>
    <row r="269" spans="1:10" ht="48" outlineLevel="1" thickBot="1" x14ac:dyDescent="0.3">
      <c r="A269" s="1" t="s">
        <v>294</v>
      </c>
      <c r="B269" s="72">
        <v>105005</v>
      </c>
      <c r="C269" s="17" t="s">
        <v>502</v>
      </c>
      <c r="D269" s="55" t="s">
        <v>495</v>
      </c>
      <c r="E269" s="1">
        <v>5</v>
      </c>
      <c r="F269" s="56" t="s">
        <v>496</v>
      </c>
      <c r="G269" s="60"/>
      <c r="H269" s="59"/>
      <c r="I269" s="59">
        <f t="shared" si="17"/>
        <v>0</v>
      </c>
      <c r="J269" s="34"/>
    </row>
    <row r="270" spans="1:10" ht="48" outlineLevel="1" thickBot="1" x14ac:dyDescent="0.3">
      <c r="A270" s="1" t="s">
        <v>294</v>
      </c>
      <c r="B270" s="72">
        <v>105000</v>
      </c>
      <c r="C270" s="17" t="s">
        <v>503</v>
      </c>
      <c r="D270" s="55" t="s">
        <v>497</v>
      </c>
      <c r="E270" s="1">
        <v>2</v>
      </c>
      <c r="F270" s="56" t="s">
        <v>292</v>
      </c>
      <c r="G270" s="60"/>
      <c r="H270" s="59"/>
      <c r="I270" s="59">
        <f t="shared" si="17"/>
        <v>0</v>
      </c>
      <c r="J270" s="34"/>
    </row>
    <row r="271" spans="1:10" ht="48" outlineLevel="1" thickBot="1" x14ac:dyDescent="0.3">
      <c r="A271" s="1" t="s">
        <v>294</v>
      </c>
      <c r="B271" s="72">
        <v>105001</v>
      </c>
      <c r="C271" s="17" t="s">
        <v>469</v>
      </c>
      <c r="D271" s="55" t="s">
        <v>498</v>
      </c>
      <c r="E271" s="1">
        <v>2</v>
      </c>
      <c r="F271" s="56" t="s">
        <v>292</v>
      </c>
      <c r="G271" s="60"/>
      <c r="H271" s="59"/>
      <c r="I271" s="59">
        <f t="shared" si="17"/>
        <v>0</v>
      </c>
      <c r="J271" s="34"/>
    </row>
    <row r="272" spans="1:10" ht="25.5" customHeight="1" outlineLevel="1" thickBot="1" x14ac:dyDescent="0.3">
      <c r="A272" s="1" t="str">
        <f t="shared" ref="A272:A273" si="18">$A$82</f>
        <v>SINAPI</v>
      </c>
      <c r="B272" s="72">
        <v>98524</v>
      </c>
      <c r="C272" s="17" t="s">
        <v>470</v>
      </c>
      <c r="D272" s="55" t="str">
        <f>[2]Planilha1!G232</f>
        <v>Limpeza manual de vegetação em terreno com enxada. Af_03/2024</v>
      </c>
      <c r="E272" s="1">
        <v>200</v>
      </c>
      <c r="F272" s="56" t="str">
        <f>[2]Planilha1!I232</f>
        <v>M²</v>
      </c>
      <c r="G272" s="60"/>
      <c r="H272" s="59"/>
      <c r="I272" s="59">
        <f t="shared" si="15"/>
        <v>0</v>
      </c>
      <c r="J272" s="34"/>
    </row>
    <row r="273" spans="1:10" ht="32.25" outlineLevel="1" thickBot="1" x14ac:dyDescent="0.3">
      <c r="A273" s="1" t="str">
        <f t="shared" si="18"/>
        <v>SINAPI</v>
      </c>
      <c r="B273" s="72">
        <v>98525</v>
      </c>
      <c r="C273" s="17" t="s">
        <v>471</v>
      </c>
      <c r="D273" s="55" t="str">
        <f>[2]Planilha1!G233</f>
        <v>Limpeza mecanizada de camada vegetal, vegetação e pequenas árvores (diâmetro de tronco menor que 0,20 m), com trator de esteiras. Af_03/2024</v>
      </c>
      <c r="E273" s="1">
        <v>30000</v>
      </c>
      <c r="F273" s="56" t="str">
        <f>[2]Planilha1!I233</f>
        <v>M²</v>
      </c>
      <c r="G273" s="60"/>
      <c r="H273" s="59"/>
      <c r="I273" s="59">
        <f t="shared" si="15"/>
        <v>0</v>
      </c>
      <c r="J273" s="34"/>
    </row>
    <row r="274" spans="1:10" ht="32.25" outlineLevel="1" thickBot="1" x14ac:dyDescent="0.3">
      <c r="A274" s="1" t="s">
        <v>295</v>
      </c>
      <c r="B274" s="72" t="s">
        <v>402</v>
      </c>
      <c r="C274" s="17" t="s">
        <v>472</v>
      </c>
      <c r="D274" s="55" t="str">
        <f>[2]Planilha1!G234</f>
        <v>Limpeza mecanizada do terreno, inclusive troncos com diâmetro acima de 15 cm até 50 cm, com caminhão à disposição dentro da obra, até o raio de 1 km</v>
      </c>
      <c r="E274" s="1">
        <v>600</v>
      </c>
      <c r="F274" s="56" t="str">
        <f>[2]Planilha1!I234</f>
        <v>M²</v>
      </c>
      <c r="G274" s="60"/>
      <c r="H274" s="59"/>
      <c r="I274" s="59">
        <f t="shared" si="15"/>
        <v>0</v>
      </c>
      <c r="J274" s="34"/>
    </row>
    <row r="275" spans="1:10" ht="16.5" outlineLevel="1" thickBot="1" x14ac:dyDescent="0.3">
      <c r="A275" s="1" t="s">
        <v>295</v>
      </c>
      <c r="B275" s="72" t="s">
        <v>403</v>
      </c>
      <c r="C275" s="17" t="s">
        <v>473</v>
      </c>
      <c r="D275" s="55" t="str">
        <f>[2]Planilha1!G235</f>
        <v>Porteiro eletrônico com um interfone</v>
      </c>
      <c r="E275" s="1">
        <v>10</v>
      </c>
      <c r="F275" s="56" t="str">
        <f>[2]Planilha1!I235</f>
        <v>CJ</v>
      </c>
      <c r="G275" s="60"/>
      <c r="H275" s="59"/>
      <c r="I275" s="59">
        <f t="shared" si="15"/>
        <v>0</v>
      </c>
      <c r="J275" s="34"/>
    </row>
    <row r="276" spans="1:10" ht="16.5" outlineLevel="1" thickBot="1" x14ac:dyDescent="0.3">
      <c r="A276" s="1" t="s">
        <v>295</v>
      </c>
      <c r="B276" s="72" t="s">
        <v>404</v>
      </c>
      <c r="C276" s="17" t="s">
        <v>474</v>
      </c>
      <c r="D276" s="55" t="str">
        <f>[2]Planilha1!G236</f>
        <v>Central de alarme microprocessada, para até 125 zonas</v>
      </c>
      <c r="E276" s="1">
        <v>5</v>
      </c>
      <c r="F276" s="56" t="str">
        <f>[2]Planilha1!I236</f>
        <v>UN</v>
      </c>
      <c r="G276" s="60"/>
      <c r="H276" s="59"/>
      <c r="I276" s="59">
        <f t="shared" si="15"/>
        <v>0</v>
      </c>
      <c r="J276" s="34"/>
    </row>
    <row r="277" spans="1:10" ht="16.5" outlineLevel="1" thickBot="1" x14ac:dyDescent="0.3">
      <c r="A277" s="1" t="s">
        <v>295</v>
      </c>
      <c r="B277" s="72" t="s">
        <v>405</v>
      </c>
      <c r="C277" s="17" t="s">
        <v>475</v>
      </c>
      <c r="D277" s="55" t="str">
        <f>[2]Planilha1!G238</f>
        <v>Rack fechado de piso padrão metálico, 19 x 24 Us x 570 mm</v>
      </c>
      <c r="E277" s="1">
        <v>4</v>
      </c>
      <c r="F277" s="56" t="str">
        <f>[2]Planilha1!I238</f>
        <v>UN</v>
      </c>
      <c r="G277" s="60"/>
      <c r="H277" s="59"/>
      <c r="I277" s="59">
        <f t="shared" si="15"/>
        <v>0</v>
      </c>
      <c r="J277" s="34"/>
    </row>
    <row r="278" spans="1:10" ht="16.5" outlineLevel="1" thickBot="1" x14ac:dyDescent="0.3">
      <c r="A278" s="1" t="s">
        <v>295</v>
      </c>
      <c r="B278" s="72" t="s">
        <v>406</v>
      </c>
      <c r="C278" s="17" t="s">
        <v>476</v>
      </c>
      <c r="D278" s="55" t="str">
        <f>[2]Planilha1!G240</f>
        <v>Câmera fixa colorida compacta com domo, para áreas internas e externas - 1,3 MP</v>
      </c>
      <c r="E278" s="1">
        <v>5</v>
      </c>
      <c r="F278" s="56" t="str">
        <f>[2]Planilha1!I240</f>
        <v>UN</v>
      </c>
      <c r="G278" s="60"/>
      <c r="H278" s="59"/>
      <c r="I278" s="59">
        <f t="shared" si="15"/>
        <v>0</v>
      </c>
      <c r="J278" s="34"/>
    </row>
    <row r="279" spans="1:10" ht="16.5" outlineLevel="1" thickBot="1" x14ac:dyDescent="0.3">
      <c r="A279" s="1" t="s">
        <v>295</v>
      </c>
      <c r="B279" s="72" t="s">
        <v>407</v>
      </c>
      <c r="C279" s="17" t="s">
        <v>477</v>
      </c>
      <c r="D279" s="55" t="str">
        <f>[2]Planilha1!G241</f>
        <v>Câmera fixa colorida tipo bullet, para áreas internas e externas - 1,3 MP</v>
      </c>
      <c r="E279" s="1">
        <v>2</v>
      </c>
      <c r="F279" s="56" t="str">
        <f>[2]Planilha1!I241</f>
        <v>UN</v>
      </c>
      <c r="G279" s="60"/>
      <c r="H279" s="59"/>
      <c r="I279" s="59">
        <f t="shared" si="15"/>
        <v>0</v>
      </c>
      <c r="J279" s="34"/>
    </row>
    <row r="280" spans="1:10" ht="16.5" outlineLevel="1" thickBot="1" x14ac:dyDescent="0.3">
      <c r="A280" s="1" t="s">
        <v>295</v>
      </c>
      <c r="B280" s="72" t="s">
        <v>408</v>
      </c>
      <c r="C280" s="17" t="s">
        <v>478</v>
      </c>
      <c r="D280" s="55" t="str">
        <f>[2]Planilha1!G242</f>
        <v>Unidade de disco rígido (HD) externo de 5 TB</v>
      </c>
      <c r="E280" s="1">
        <v>5</v>
      </c>
      <c r="F280" s="56" t="str">
        <f>[2]Planilha1!I242</f>
        <v>UN</v>
      </c>
      <c r="G280" s="60"/>
      <c r="H280" s="59"/>
      <c r="I280" s="59">
        <f t="shared" si="15"/>
        <v>0</v>
      </c>
      <c r="J280" s="34"/>
    </row>
    <row r="281" spans="1:10" ht="16.5" outlineLevel="1" thickBot="1" x14ac:dyDescent="0.3">
      <c r="A281" s="1" t="s">
        <v>295</v>
      </c>
      <c r="B281" s="72" t="s">
        <v>409</v>
      </c>
      <c r="C281" s="17" t="s">
        <v>479</v>
      </c>
      <c r="D281" s="55" t="str">
        <f>[2]Planilha1!G244</f>
        <v>Guia organizadora de cabos para rack, 19´ 1 U</v>
      </c>
      <c r="E281" s="1">
        <v>30</v>
      </c>
      <c r="F281" s="56" t="str">
        <f>[2]Planilha1!I244</f>
        <v>UN</v>
      </c>
      <c r="G281" s="60"/>
      <c r="H281" s="59"/>
      <c r="I281" s="59">
        <f t="shared" si="15"/>
        <v>0</v>
      </c>
      <c r="J281" s="34"/>
    </row>
    <row r="282" spans="1:10" ht="16.5" outlineLevel="1" thickBot="1" x14ac:dyDescent="0.3">
      <c r="A282" s="1" t="s">
        <v>295</v>
      </c>
      <c r="B282" s="72" t="s">
        <v>410</v>
      </c>
      <c r="C282" s="17" t="s">
        <v>504</v>
      </c>
      <c r="D282" s="55" t="str">
        <f>[2]Planilha1!G245</f>
        <v>Guia organizadora de cabos para rack, 19´ 2 U</v>
      </c>
      <c r="E282" s="1">
        <v>30</v>
      </c>
      <c r="F282" s="56" t="str">
        <f>[2]Planilha1!I245</f>
        <v>UN</v>
      </c>
      <c r="G282" s="60"/>
      <c r="H282" s="59"/>
      <c r="I282" s="59">
        <f t="shared" si="15"/>
        <v>0</v>
      </c>
      <c r="J282" s="34"/>
    </row>
    <row r="283" spans="1:10" ht="16.5" outlineLevel="1" thickBot="1" x14ac:dyDescent="0.3">
      <c r="A283" s="1" t="s">
        <v>295</v>
      </c>
      <c r="B283" s="72" t="s">
        <v>411</v>
      </c>
      <c r="C283" s="17" t="s">
        <v>480</v>
      </c>
      <c r="D283" s="55" t="str">
        <f>[2]Planilha1!G246</f>
        <v>Switch Gigabit 24 portas com capacidade de 10/100/1000/Mbps</v>
      </c>
      <c r="E283" s="1">
        <v>5</v>
      </c>
      <c r="F283" s="56" t="str">
        <f>[2]Planilha1!I246</f>
        <v>UN</v>
      </c>
      <c r="G283" s="60"/>
      <c r="H283" s="59"/>
      <c r="I283" s="59">
        <f t="shared" si="15"/>
        <v>0</v>
      </c>
      <c r="J283" s="34"/>
    </row>
    <row r="284" spans="1:10" ht="16.5" outlineLevel="1" thickBot="1" x14ac:dyDescent="0.3">
      <c r="A284" s="1" t="s">
        <v>295</v>
      </c>
      <c r="B284" s="72" t="s">
        <v>412</v>
      </c>
      <c r="C284" s="17" t="s">
        <v>505</v>
      </c>
      <c r="D284" s="55" t="str">
        <f>[2]Planilha1!G247</f>
        <v>Cadeado de latão com cilindro - trava dupla - 25/27mm</v>
      </c>
      <c r="E284" s="1">
        <v>30</v>
      </c>
      <c r="F284" s="56" t="str">
        <f>[2]Planilha1!I247</f>
        <v>UN</v>
      </c>
      <c r="G284" s="60"/>
      <c r="H284" s="59"/>
      <c r="I284" s="59">
        <f t="shared" si="15"/>
        <v>0</v>
      </c>
      <c r="J284" s="34"/>
    </row>
    <row r="285" spans="1:10" ht="16.5" outlineLevel="1" thickBot="1" x14ac:dyDescent="0.3">
      <c r="A285" s="1" t="s">
        <v>295</v>
      </c>
      <c r="B285" s="72" t="s">
        <v>413</v>
      </c>
      <c r="C285" s="17" t="s">
        <v>481</v>
      </c>
      <c r="D285" s="55" t="str">
        <f>[2]Planilha1!G248</f>
        <v>Cadeado de latão com cilindro - trava dupla - 35/36mm</v>
      </c>
      <c r="E285" s="1">
        <v>30</v>
      </c>
      <c r="F285" s="56" t="str">
        <f>[2]Planilha1!I248</f>
        <v>UN</v>
      </c>
      <c r="G285" s="60"/>
      <c r="H285" s="59"/>
      <c r="I285" s="59">
        <f t="shared" si="15"/>
        <v>0</v>
      </c>
      <c r="J285" s="34"/>
    </row>
    <row r="286" spans="1:10" ht="16.5" outlineLevel="1" thickBot="1" x14ac:dyDescent="0.3">
      <c r="A286" s="1" t="s">
        <v>295</v>
      </c>
      <c r="B286" s="72" t="s">
        <v>414</v>
      </c>
      <c r="C286" s="17" t="s">
        <v>482</v>
      </c>
      <c r="D286" s="55" t="str">
        <f>[2]Planilha1!G249</f>
        <v>Cadeado de latão com cilindro - trava dupla - 50mm</v>
      </c>
      <c r="E286" s="1">
        <v>30</v>
      </c>
      <c r="F286" s="56" t="str">
        <f>[2]Planilha1!I249</f>
        <v>UN</v>
      </c>
      <c r="G286" s="60"/>
      <c r="H286" s="59"/>
      <c r="I286" s="59">
        <f t="shared" si="15"/>
        <v>0</v>
      </c>
      <c r="J286" s="34"/>
    </row>
    <row r="287" spans="1:10" ht="16.5" outlineLevel="1" thickBot="1" x14ac:dyDescent="0.3">
      <c r="A287" s="1" t="s">
        <v>295</v>
      </c>
      <c r="B287" s="72" t="s">
        <v>415</v>
      </c>
      <c r="C287" s="17" t="s">
        <v>483</v>
      </c>
      <c r="D287" s="55" t="str">
        <f>[2]Planilha1!G250</f>
        <v>Cadeado de latão com cilindro - trava dupla - 60mm</v>
      </c>
      <c r="E287" s="1">
        <v>30</v>
      </c>
      <c r="F287" s="56" t="str">
        <f>[2]Planilha1!I250</f>
        <v>UN</v>
      </c>
      <c r="G287" s="60"/>
      <c r="H287" s="59"/>
      <c r="I287" s="59">
        <f t="shared" si="15"/>
        <v>0</v>
      </c>
      <c r="J287" s="34"/>
    </row>
    <row r="288" spans="1:10" ht="32.25" outlineLevel="1" thickBot="1" x14ac:dyDescent="0.3">
      <c r="A288" s="1" t="s">
        <v>295</v>
      </c>
      <c r="B288" s="72" t="s">
        <v>416</v>
      </c>
      <c r="C288" s="17" t="s">
        <v>506</v>
      </c>
      <c r="D288" s="55" t="str">
        <f>[2]Planilha1!G251</f>
        <v>Cadeado de latão com cilindro de alta segurança, com 16 pinos e tetrachave - 70mm</v>
      </c>
      <c r="E288" s="1">
        <v>20</v>
      </c>
      <c r="F288" s="56" t="str">
        <f>[2]Planilha1!I251</f>
        <v>UN</v>
      </c>
      <c r="G288" s="60"/>
      <c r="H288" s="59"/>
      <c r="I288" s="59">
        <f t="shared" si="15"/>
        <v>0</v>
      </c>
      <c r="J288" s="34"/>
    </row>
    <row r="289" spans="1:10" ht="16.5" outlineLevel="1" thickBot="1" x14ac:dyDescent="0.3">
      <c r="A289" s="1" t="s">
        <v>295</v>
      </c>
      <c r="B289" s="72" t="s">
        <v>417</v>
      </c>
      <c r="C289" s="17" t="s">
        <v>484</v>
      </c>
      <c r="D289" s="55" t="str">
        <f>[2]Planilha1!G255</f>
        <v>Limpeza de caixa de inspeção</v>
      </c>
      <c r="E289" s="1">
        <v>150</v>
      </c>
      <c r="F289" s="56" t="str">
        <f>[2]Planilha1!I255</f>
        <v>UN</v>
      </c>
      <c r="G289" s="60"/>
      <c r="H289" s="59"/>
      <c r="I289" s="59">
        <f t="shared" si="15"/>
        <v>0</v>
      </c>
      <c r="J289" s="34"/>
    </row>
    <row r="290" spans="1:10" ht="16.5" outlineLevel="1" thickBot="1" x14ac:dyDescent="0.3">
      <c r="A290" s="1" t="s">
        <v>295</v>
      </c>
      <c r="B290" s="72" t="s">
        <v>418</v>
      </c>
      <c r="C290" s="17" t="s">
        <v>485</v>
      </c>
      <c r="D290" s="55" t="str">
        <f>[2]Planilha1!G257</f>
        <v>Limpeza e desobstrução de canaletas ou tubulações de águas pluviais</v>
      </c>
      <c r="E290" s="1">
        <v>250</v>
      </c>
      <c r="F290" s="56" t="str">
        <f>[2]Planilha1!I257</f>
        <v>M</v>
      </c>
      <c r="G290" s="60"/>
      <c r="H290" s="59"/>
      <c r="I290" s="59">
        <f t="shared" si="15"/>
        <v>0</v>
      </c>
      <c r="J290" s="34"/>
    </row>
    <row r="291" spans="1:10" ht="16.5" outlineLevel="1" thickBot="1" x14ac:dyDescent="0.3">
      <c r="A291" s="1" t="s">
        <v>295</v>
      </c>
      <c r="B291" s="72" t="s">
        <v>419</v>
      </c>
      <c r="C291" s="17" t="s">
        <v>486</v>
      </c>
      <c r="D291" s="55" t="str">
        <f>[2]Planilha1!G258</f>
        <v>Limpeza e desentupimento manual de tubulação de esgoto predial</v>
      </c>
      <c r="E291" s="1">
        <v>500</v>
      </c>
      <c r="F291" s="56" t="str">
        <f>[2]Planilha1!I258</f>
        <v>M</v>
      </c>
      <c r="G291" s="60"/>
      <c r="H291" s="59"/>
      <c r="I291" s="59">
        <f t="shared" si="15"/>
        <v>0</v>
      </c>
      <c r="J291" s="34"/>
    </row>
    <row r="292" spans="1:10" ht="16.5" outlineLevel="1" thickBot="1" x14ac:dyDescent="0.3">
      <c r="A292" s="1" t="s">
        <v>295</v>
      </c>
      <c r="B292" s="72" t="s">
        <v>420</v>
      </c>
      <c r="C292" s="17" t="s">
        <v>487</v>
      </c>
      <c r="D292" s="55" t="str">
        <f>[2]Planilha1!G260</f>
        <v>Limpeza final da obra</v>
      </c>
      <c r="E292" s="1">
        <v>150</v>
      </c>
      <c r="F292" s="56" t="str">
        <f>[2]Planilha1!I260</f>
        <v>M²</v>
      </c>
      <c r="G292" s="60"/>
      <c r="H292" s="59"/>
      <c r="I292" s="59">
        <f t="shared" si="15"/>
        <v>0</v>
      </c>
      <c r="J292" s="34"/>
    </row>
    <row r="293" spans="1:10" ht="16.5" outlineLevel="1" thickBot="1" x14ac:dyDescent="0.3">
      <c r="A293" s="1" t="s">
        <v>295</v>
      </c>
      <c r="B293" s="72" t="s">
        <v>421</v>
      </c>
      <c r="C293" s="17" t="s">
        <v>488</v>
      </c>
      <c r="D293" s="55" t="str">
        <f>[2]Planilha1!G261</f>
        <v>Montagem e desmontagem de andaime tubular fachadeiro com altura até 10 m</v>
      </c>
      <c r="E293" s="1">
        <v>80</v>
      </c>
      <c r="F293" s="56" t="str">
        <f>[2]Planilha1!I261</f>
        <v>M²</v>
      </c>
      <c r="G293" s="60"/>
      <c r="H293" s="59"/>
      <c r="I293" s="59">
        <f t="shared" si="15"/>
        <v>0</v>
      </c>
      <c r="J293" s="34"/>
    </row>
    <row r="294" spans="1:10" ht="16.5" outlineLevel="1" thickBot="1" x14ac:dyDescent="0.3">
      <c r="A294" s="1" t="s">
        <v>295</v>
      </c>
      <c r="B294" s="72" t="s">
        <v>422</v>
      </c>
      <c r="C294" s="17" t="s">
        <v>489</v>
      </c>
      <c r="D294" s="55" t="str">
        <f>[2]Planilha1!G262</f>
        <v>Andaime tubular fachadeiro com piso metálico e sapatas ajustáveis</v>
      </c>
      <c r="E294" s="1">
        <v>50</v>
      </c>
      <c r="F294" s="56" t="str">
        <f>[2]Planilha1!I262</f>
        <v>M² Mês</v>
      </c>
      <c r="G294" s="60"/>
      <c r="H294" s="59"/>
      <c r="I294" s="59">
        <f t="shared" si="15"/>
        <v>0</v>
      </c>
      <c r="J294" s="34"/>
    </row>
    <row r="295" spans="1:10" ht="32.25" outlineLevel="1" thickBot="1" x14ac:dyDescent="0.3">
      <c r="A295" s="1" t="str">
        <f t="shared" ref="A295:A299" si="19">$A$82</f>
        <v>SINAPI</v>
      </c>
      <c r="B295" s="72">
        <v>97064</v>
      </c>
      <c r="C295" s="17" t="s">
        <v>490</v>
      </c>
      <c r="D295" s="55" t="str">
        <f>[2]Planilha1!G263</f>
        <v>Montagem e desmontagem de andaime tubular tipo "torre" (exclusive andaime e limpeza). Af_03/2024</v>
      </c>
      <c r="E295" s="1">
        <v>50</v>
      </c>
      <c r="F295" s="56" t="str">
        <f>[2]Planilha1!I263</f>
        <v>M</v>
      </c>
      <c r="G295" s="60"/>
      <c r="H295" s="59"/>
      <c r="I295" s="59">
        <f t="shared" si="15"/>
        <v>0</v>
      </c>
      <c r="J295" s="34"/>
    </row>
    <row r="296" spans="1:10" ht="16.5" outlineLevel="1" thickBot="1" x14ac:dyDescent="0.3">
      <c r="A296" s="1" t="str">
        <f t="shared" si="19"/>
        <v>SINAPI</v>
      </c>
      <c r="B296" s="72">
        <v>90776</v>
      </c>
      <c r="C296" s="17" t="s">
        <v>491</v>
      </c>
      <c r="D296" s="55" t="str">
        <f>[2]Planilha1!G264</f>
        <v>Encarregado geral com encargos complementares</v>
      </c>
      <c r="E296" s="1">
        <v>150</v>
      </c>
      <c r="F296" s="56" t="str">
        <f>[2]Planilha1!I264</f>
        <v>H</v>
      </c>
      <c r="G296" s="60"/>
      <c r="H296" s="59"/>
      <c r="I296" s="59">
        <f t="shared" ref="I296:I299" si="20">H296*E296</f>
        <v>0</v>
      </c>
      <c r="J296" s="34"/>
    </row>
    <row r="297" spans="1:10" ht="16.5" outlineLevel="1" thickBot="1" x14ac:dyDescent="0.3">
      <c r="A297" s="1" t="str">
        <f t="shared" si="19"/>
        <v>SINAPI</v>
      </c>
      <c r="B297" s="72">
        <v>90778</v>
      </c>
      <c r="C297" s="17" t="s">
        <v>507</v>
      </c>
      <c r="D297" s="55" t="str">
        <f>[2]Planilha1!G265</f>
        <v>Engenheiro civil de obra pleno com encargos complementares</v>
      </c>
      <c r="E297" s="1">
        <v>120</v>
      </c>
      <c r="F297" s="56" t="str">
        <f>[2]Planilha1!I265</f>
        <v>H</v>
      </c>
      <c r="G297" s="60"/>
      <c r="H297" s="59"/>
      <c r="I297" s="59">
        <f t="shared" si="20"/>
        <v>0</v>
      </c>
      <c r="J297" s="34"/>
    </row>
    <row r="298" spans="1:10" ht="16.5" outlineLevel="1" thickBot="1" x14ac:dyDescent="0.3">
      <c r="A298" s="1" t="str">
        <f t="shared" si="19"/>
        <v>SINAPI</v>
      </c>
      <c r="B298" s="72">
        <v>88264</v>
      </c>
      <c r="C298" s="17" t="s">
        <v>508</v>
      </c>
      <c r="D298" s="55" t="str">
        <f>[2]Planilha1!G266</f>
        <v>Eletricista com encargos complementares</v>
      </c>
      <c r="E298" s="1">
        <v>150</v>
      </c>
      <c r="F298" s="56" t="str">
        <f>[2]Planilha1!I266</f>
        <v>H</v>
      </c>
      <c r="G298" s="60"/>
      <c r="H298" s="59"/>
      <c r="I298" s="59">
        <f t="shared" si="20"/>
        <v>0</v>
      </c>
      <c r="J298" s="34"/>
    </row>
    <row r="299" spans="1:10" ht="16.5" outlineLevel="1" thickBot="1" x14ac:dyDescent="0.3">
      <c r="A299" s="1" t="str">
        <f t="shared" si="19"/>
        <v>SINAPI</v>
      </c>
      <c r="B299" s="73">
        <v>90770</v>
      </c>
      <c r="C299" s="17" t="s">
        <v>509</v>
      </c>
      <c r="D299" s="55" t="str">
        <f>[2]Planilha1!G267</f>
        <v>Arquiteto de obra senior com encargos complementares</v>
      </c>
      <c r="E299" s="1">
        <v>100</v>
      </c>
      <c r="F299" s="56" t="str">
        <f>[2]Planilha1!I267</f>
        <v>H</v>
      </c>
      <c r="G299" s="60"/>
      <c r="H299" s="59"/>
      <c r="I299" s="59">
        <f t="shared" si="20"/>
        <v>0</v>
      </c>
      <c r="J299" s="34"/>
    </row>
    <row r="300" spans="1:10" ht="36.6" customHeight="1" x14ac:dyDescent="0.25">
      <c r="A300" s="2"/>
      <c r="B300" s="3"/>
      <c r="C300" s="21"/>
      <c r="D300" s="54"/>
      <c r="E300" s="54"/>
      <c r="F300" s="54"/>
      <c r="G300" s="54"/>
      <c r="H300" s="28" t="s">
        <v>28</v>
      </c>
      <c r="I300" s="69">
        <f>SUM(I7:I299)</f>
        <v>0</v>
      </c>
    </row>
    <row r="301" spans="1:10" x14ac:dyDescent="0.25">
      <c r="A301" s="35"/>
      <c r="C301" s="36"/>
      <c r="I301" s="38"/>
    </row>
    <row r="302" spans="1:10" ht="15.75" x14ac:dyDescent="0.25">
      <c r="A302" s="35"/>
      <c r="B302" s="22" t="s">
        <v>12</v>
      </c>
      <c r="C302" s="36" t="s">
        <v>29</v>
      </c>
      <c r="D302" s="39"/>
      <c r="E302" s="40"/>
      <c r="I302" s="38"/>
    </row>
    <row r="303" spans="1:10" ht="15.75" x14ac:dyDescent="0.25">
      <c r="A303" s="35"/>
      <c r="B303" s="23"/>
      <c r="C303" s="24"/>
      <c r="D303" s="25"/>
      <c r="E303" s="26"/>
      <c r="F303" s="27"/>
      <c r="G303" s="27"/>
      <c r="I303" s="38"/>
    </row>
    <row r="304" spans="1:10" ht="15.75" customHeight="1" x14ac:dyDescent="0.25">
      <c r="A304" s="35"/>
      <c r="B304" s="23"/>
      <c r="C304" s="24"/>
      <c r="D304" s="41" t="s">
        <v>21</v>
      </c>
      <c r="E304" s="42"/>
      <c r="F304" s="75"/>
      <c r="G304" s="76"/>
      <c r="H304" s="76"/>
      <c r="I304" s="77"/>
    </row>
    <row r="305" spans="1:9" ht="15.75" customHeight="1" x14ac:dyDescent="0.25">
      <c r="A305" s="35"/>
      <c r="B305" s="23"/>
      <c r="C305" s="24"/>
      <c r="D305" s="43" t="s">
        <v>13</v>
      </c>
      <c r="E305" s="44" t="s">
        <v>14</v>
      </c>
      <c r="I305" s="38"/>
    </row>
    <row r="306" spans="1:9" ht="15.75" customHeight="1" x14ac:dyDescent="0.25">
      <c r="A306" s="35"/>
      <c r="B306" s="23"/>
      <c r="C306" s="24"/>
      <c r="D306" s="45" t="s">
        <v>15</v>
      </c>
      <c r="E306" s="8">
        <v>0.04</v>
      </c>
      <c r="F306" s="46"/>
      <c r="G306" s="46"/>
      <c r="H306" s="46"/>
      <c r="I306" s="47"/>
    </row>
    <row r="307" spans="1:9" ht="15.75" customHeight="1" x14ac:dyDescent="0.25">
      <c r="A307" s="35"/>
      <c r="B307" s="23"/>
      <c r="C307" s="24"/>
      <c r="D307" s="45" t="s">
        <v>16</v>
      </c>
      <c r="E307" s="8">
        <v>8.0000000000000002E-3</v>
      </c>
      <c r="F307" s="46"/>
      <c r="G307" s="46"/>
      <c r="H307" s="46"/>
      <c r="I307" s="47"/>
    </row>
    <row r="308" spans="1:9" ht="15.75" customHeight="1" x14ac:dyDescent="0.25">
      <c r="A308" s="35"/>
      <c r="B308" s="23"/>
      <c r="C308" s="24"/>
      <c r="D308" s="45" t="s">
        <v>17</v>
      </c>
      <c r="E308" s="8">
        <v>0.01</v>
      </c>
      <c r="F308" s="48"/>
      <c r="G308" s="48"/>
      <c r="H308" s="48"/>
      <c r="I308" s="47"/>
    </row>
    <row r="309" spans="1:9" ht="15.75" customHeight="1" x14ac:dyDescent="0.25">
      <c r="A309" s="35"/>
      <c r="B309" s="23"/>
      <c r="C309" s="24"/>
      <c r="D309" s="45" t="s">
        <v>18</v>
      </c>
      <c r="E309" s="8">
        <v>1.23E-2</v>
      </c>
      <c r="I309" s="47"/>
    </row>
    <row r="310" spans="1:9" ht="15.75" customHeight="1" x14ac:dyDescent="0.25">
      <c r="A310" s="35"/>
      <c r="B310" s="23"/>
      <c r="C310" s="24"/>
      <c r="D310" s="45" t="s">
        <v>19</v>
      </c>
      <c r="E310" s="8">
        <v>7.3999999999999996E-2</v>
      </c>
      <c r="I310" s="47"/>
    </row>
    <row r="311" spans="1:9" ht="15.75" customHeight="1" x14ac:dyDescent="0.25">
      <c r="A311" s="35"/>
      <c r="B311" s="23"/>
      <c r="C311" s="24"/>
      <c r="D311" s="45" t="s">
        <v>30</v>
      </c>
      <c r="E311" s="8">
        <v>3.6499999999999998E-2</v>
      </c>
      <c r="F311" s="78"/>
      <c r="G311" s="79"/>
      <c r="H311" s="79"/>
      <c r="I311" s="80"/>
    </row>
    <row r="312" spans="1:9" ht="15.75" customHeight="1" x14ac:dyDescent="0.25">
      <c r="A312" s="35"/>
      <c r="B312" s="23"/>
      <c r="C312" s="24"/>
      <c r="D312" s="45" t="s">
        <v>31</v>
      </c>
      <c r="E312" s="8">
        <v>0.02</v>
      </c>
      <c r="F312" s="78"/>
      <c r="G312" s="79"/>
      <c r="H312" s="79"/>
      <c r="I312" s="80"/>
    </row>
    <row r="313" spans="1:9" ht="15.75" customHeight="1" x14ac:dyDescent="0.25">
      <c r="A313" s="35"/>
      <c r="B313" s="23"/>
      <c r="C313" s="24"/>
      <c r="D313" s="45" t="s">
        <v>32</v>
      </c>
      <c r="E313" s="8">
        <v>3.5999999999999997E-2</v>
      </c>
      <c r="F313" s="83"/>
      <c r="G313" s="84"/>
      <c r="H313" s="84"/>
      <c r="I313" s="85"/>
    </row>
    <row r="314" spans="1:9" ht="15.75" customHeight="1" x14ac:dyDescent="0.25">
      <c r="A314" s="35"/>
      <c r="B314" s="23"/>
      <c r="C314" s="24"/>
      <c r="D314" s="7" t="s">
        <v>20</v>
      </c>
      <c r="E314" s="4">
        <f>ROUND((((1+E306+E307+E308)*(1+E309)*(1+E310))/(1-SUM(E311:E313)))-1,4)</f>
        <v>0.26750000000000002</v>
      </c>
      <c r="F314" s="75"/>
      <c r="G314" s="76"/>
      <c r="H314" s="76"/>
      <c r="I314" s="77"/>
    </row>
    <row r="315" spans="1:9" x14ac:dyDescent="0.25">
      <c r="A315" s="49"/>
      <c r="B315" s="50"/>
      <c r="C315" s="51"/>
      <c r="D315" s="52"/>
      <c r="E315" s="50"/>
      <c r="F315" s="50"/>
      <c r="G315" s="50"/>
      <c r="H315" s="50"/>
      <c r="I315" s="53"/>
    </row>
  </sheetData>
  <sheetProtection formatCells="0" formatColumns="0" autoFilter="0"/>
  <protectedRanges>
    <protectedRange sqref="C302" name="Referencia boletim"/>
    <protectedRange sqref="F231:F232 E38:F230 D6:G37 E233:F299 G38:G299 D38:D299" name="col. D a G"/>
    <protectedRange sqref="B6:B15 A6:A299 B17:B299 C6:C299" name="col. A e B"/>
    <protectedRange sqref="A1" name="Titulo"/>
    <protectedRange sqref="B4" name="Endereço"/>
    <protectedRange sqref="B3" name="Objeto"/>
    <protectedRange sqref="E306:E313" name="BDI"/>
    <protectedRange sqref="F304:I304 F311:I313 F306:I308" name="Informações assinatura"/>
    <protectedRange sqref="J1:J1048576" name="Culuna J apoio"/>
  </protectedRanges>
  <autoFilter ref="D5:D300" xr:uid="{00000000-0001-0000-0000-000000000000}"/>
  <mergeCells count="9">
    <mergeCell ref="F314:I314"/>
    <mergeCell ref="F311:I311"/>
    <mergeCell ref="F304:I304"/>
    <mergeCell ref="A1:I1"/>
    <mergeCell ref="B2:G2"/>
    <mergeCell ref="B3:I3"/>
    <mergeCell ref="B4:I4"/>
    <mergeCell ref="F312:I312"/>
    <mergeCell ref="F313:I313"/>
  </mergeCells>
  <phoneticPr fontId="16" type="noConversion"/>
  <dataValidations count="1">
    <dataValidation type="decimal" allowBlank="1" showErrorMessage="1" errorTitle="Erro de valores" error="Digite um valor entre 0% e 100%" sqref="E306:E313" xr:uid="{00000000-0002-0000-0000-000000000000}">
      <formula1>0</formula1>
      <formula2>1</formula2>
    </dataValidation>
  </dataValidations>
  <printOptions horizontalCentered="1"/>
  <pageMargins left="0.31496062992125984" right="0.31496062992125984" top="0.59055118110236227" bottom="0.59055118110236227" header="0" footer="0"/>
  <pageSetup paperSize="9" scale="70" fitToHeight="0" orientation="landscape" r:id="rId1"/>
  <rowBreaks count="1" manualBreakCount="1">
    <brk id="28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Orçamento</vt:lpstr>
      <vt:lpstr>Orçamento!Area_de_impressao</vt:lpstr>
      <vt:lpstr>Orçamento!Titulos_de_impressao</vt:lpstr>
    </vt:vector>
  </TitlesOfParts>
  <Company>Prefeitura Municipal de São Carlos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dti</dc:creator>
  <cp:lastModifiedBy>dti</cp:lastModifiedBy>
  <cp:lastPrinted>2025-08-14T14:30:26Z</cp:lastPrinted>
  <dcterms:created xsi:type="dcterms:W3CDTF">2023-03-29T19:16:00Z</dcterms:created>
  <dcterms:modified xsi:type="dcterms:W3CDTF">2025-08-14T16:59:06Z</dcterms:modified>
</cp:coreProperties>
</file>